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LArm\Dropbox\Basic Education Funding\"/>
    </mc:Choice>
  </mc:AlternateContent>
  <xr:revisionPtr revIDLastSave="0" documentId="13_ncr:1_{BB6496B8-FA2D-428C-AEDC-1452AEE8E3F7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Table 5.1" sheetId="1" r:id="rId1"/>
    <sheet name="Table 5.2" sheetId="2" r:id="rId2"/>
    <sheet name="Table 5.3" sheetId="3" r:id="rId3"/>
  </sheets>
  <definedNames>
    <definedName name="_xlnm._FilterDatabase" localSheetId="0" hidden="1">'Table 5.1'!$B$4:$N$4</definedName>
    <definedName name="_xlnm._FilterDatabase" localSheetId="1" hidden="1">'Table 5.2'!$B$4:$N$4</definedName>
    <definedName name="_xlnm._FilterDatabase" localSheetId="2" hidden="1">'Table 5.3'!$B$4:$P$4</definedName>
    <definedName name="_xlnm.Print_Titles" localSheetId="0">'Table 5.1'!$2:$4</definedName>
    <definedName name="_xlnm.Print_Titles" localSheetId="1">'Table 5.2'!$2:$4</definedName>
    <definedName name="_xlnm.Print_Titles" localSheetId="2">'Table 5.3'!$2:$4</definedName>
    <definedName name="SAPBEXrevision" hidden="1">1</definedName>
    <definedName name="SAPBEXsysID" hidden="1">"PW1"</definedName>
    <definedName name="SAPBEXwbID" hidden="1">"4BWEZLJJUJQVD4MCPFVP42FRP"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4" i="3" l="1"/>
  <c r="N504" i="3" s="1"/>
  <c r="I503" i="3"/>
  <c r="N503" i="3" s="1"/>
  <c r="I502" i="3"/>
  <c r="N502" i="3" s="1"/>
  <c r="I501" i="3"/>
  <c r="N501" i="3" s="1"/>
  <c r="I500" i="3"/>
  <c r="N500" i="3" s="1"/>
  <c r="I499" i="3"/>
  <c r="N499" i="3" s="1"/>
  <c r="I498" i="3"/>
  <c r="I497" i="3"/>
  <c r="N497" i="3" s="1"/>
  <c r="I496" i="3"/>
  <c r="N496" i="3" s="1"/>
  <c r="I495" i="3"/>
  <c r="N495" i="3" s="1"/>
  <c r="I494" i="3"/>
  <c r="N494" i="3" s="1"/>
  <c r="I493" i="3"/>
  <c r="N493" i="3" s="1"/>
  <c r="I492" i="3"/>
  <c r="N492" i="3" s="1"/>
  <c r="I491" i="3"/>
  <c r="N491" i="3" s="1"/>
  <c r="I490" i="3"/>
  <c r="N490" i="3" s="1"/>
  <c r="I489" i="3"/>
  <c r="N489" i="3" s="1"/>
  <c r="I488" i="3"/>
  <c r="N488" i="3" s="1"/>
  <c r="I487" i="3"/>
  <c r="N487" i="3" s="1"/>
  <c r="I486" i="3"/>
  <c r="N486" i="3" s="1"/>
  <c r="I485" i="3"/>
  <c r="N485" i="3" s="1"/>
  <c r="I484" i="3"/>
  <c r="N484" i="3" s="1"/>
  <c r="I483" i="3"/>
  <c r="N483" i="3" s="1"/>
  <c r="I482" i="3"/>
  <c r="N482" i="3" s="1"/>
  <c r="I481" i="3"/>
  <c r="N481" i="3" s="1"/>
  <c r="I480" i="3"/>
  <c r="N480" i="3" s="1"/>
  <c r="I479" i="3"/>
  <c r="N479" i="3" s="1"/>
  <c r="I478" i="3"/>
  <c r="N478" i="3" s="1"/>
  <c r="I477" i="3"/>
  <c r="N477" i="3" s="1"/>
  <c r="I476" i="3"/>
  <c r="N476" i="3" s="1"/>
  <c r="I475" i="3"/>
  <c r="N475" i="3" s="1"/>
  <c r="I474" i="3"/>
  <c r="N474" i="3" s="1"/>
  <c r="I473" i="3"/>
  <c r="N473" i="3" s="1"/>
  <c r="I472" i="3"/>
  <c r="N472" i="3" s="1"/>
  <c r="I471" i="3"/>
  <c r="N471" i="3" s="1"/>
  <c r="I470" i="3"/>
  <c r="N470" i="3" s="1"/>
  <c r="I469" i="3"/>
  <c r="N469" i="3" s="1"/>
  <c r="I468" i="3"/>
  <c r="N468" i="3" s="1"/>
  <c r="I467" i="3"/>
  <c r="N467" i="3" s="1"/>
  <c r="I466" i="3"/>
  <c r="I465" i="3"/>
  <c r="N465" i="3" s="1"/>
  <c r="I464" i="3"/>
  <c r="N464" i="3" s="1"/>
  <c r="I463" i="3"/>
  <c r="N463" i="3" s="1"/>
  <c r="I462" i="3"/>
  <c r="N462" i="3" s="1"/>
  <c r="I461" i="3"/>
  <c r="N461" i="3" s="1"/>
  <c r="I460" i="3"/>
  <c r="N460" i="3" s="1"/>
  <c r="I459" i="3"/>
  <c r="N459" i="3" s="1"/>
  <c r="I458" i="3"/>
  <c r="N458" i="3" s="1"/>
  <c r="I457" i="3"/>
  <c r="N457" i="3" s="1"/>
  <c r="I456" i="3"/>
  <c r="N456" i="3" s="1"/>
  <c r="I455" i="3"/>
  <c r="N455" i="3" s="1"/>
  <c r="I454" i="3"/>
  <c r="N454" i="3" s="1"/>
  <c r="I453" i="3"/>
  <c r="N453" i="3" s="1"/>
  <c r="I452" i="3"/>
  <c r="N452" i="3" s="1"/>
  <c r="I451" i="3"/>
  <c r="N451" i="3" s="1"/>
  <c r="I450" i="3"/>
  <c r="I449" i="3"/>
  <c r="N449" i="3" s="1"/>
  <c r="I448" i="3"/>
  <c r="N448" i="3" s="1"/>
  <c r="I447" i="3"/>
  <c r="N447" i="3" s="1"/>
  <c r="I446" i="3"/>
  <c r="N446" i="3" s="1"/>
  <c r="I445" i="3"/>
  <c r="N445" i="3" s="1"/>
  <c r="I444" i="3"/>
  <c r="N444" i="3" s="1"/>
  <c r="I443" i="3"/>
  <c r="N443" i="3" s="1"/>
  <c r="I442" i="3"/>
  <c r="N442" i="3" s="1"/>
  <c r="I441" i="3"/>
  <c r="N441" i="3" s="1"/>
  <c r="I440" i="3"/>
  <c r="N440" i="3" s="1"/>
  <c r="I439" i="3"/>
  <c r="N439" i="3" s="1"/>
  <c r="I438" i="3"/>
  <c r="N438" i="3" s="1"/>
  <c r="I437" i="3"/>
  <c r="N437" i="3" s="1"/>
  <c r="I436" i="3"/>
  <c r="N436" i="3" s="1"/>
  <c r="I435" i="3"/>
  <c r="N435" i="3" s="1"/>
  <c r="I434" i="3"/>
  <c r="I433" i="3"/>
  <c r="N433" i="3" s="1"/>
  <c r="I432" i="3"/>
  <c r="N432" i="3" s="1"/>
  <c r="I431" i="3"/>
  <c r="N431" i="3" s="1"/>
  <c r="I430" i="3"/>
  <c r="N430" i="3" s="1"/>
  <c r="I429" i="3"/>
  <c r="N429" i="3" s="1"/>
  <c r="I428" i="3"/>
  <c r="N428" i="3" s="1"/>
  <c r="I427" i="3"/>
  <c r="N427" i="3" s="1"/>
  <c r="I426" i="3"/>
  <c r="N426" i="3" s="1"/>
  <c r="I425" i="3"/>
  <c r="N425" i="3" s="1"/>
  <c r="I424" i="3"/>
  <c r="N424" i="3" s="1"/>
  <c r="I423" i="3"/>
  <c r="N423" i="3" s="1"/>
  <c r="I422" i="3"/>
  <c r="N422" i="3" s="1"/>
  <c r="I421" i="3"/>
  <c r="N421" i="3" s="1"/>
  <c r="I420" i="3"/>
  <c r="N420" i="3" s="1"/>
  <c r="I419" i="3"/>
  <c r="N419" i="3" s="1"/>
  <c r="I418" i="3"/>
  <c r="I417" i="3"/>
  <c r="N417" i="3" s="1"/>
  <c r="I416" i="3"/>
  <c r="N416" i="3" s="1"/>
  <c r="I415" i="3"/>
  <c r="N415" i="3" s="1"/>
  <c r="I414" i="3"/>
  <c r="N414" i="3" s="1"/>
  <c r="I413" i="3"/>
  <c r="N413" i="3" s="1"/>
  <c r="I412" i="3"/>
  <c r="N412" i="3" s="1"/>
  <c r="I411" i="3"/>
  <c r="N411" i="3" s="1"/>
  <c r="I410" i="3"/>
  <c r="N410" i="3" s="1"/>
  <c r="I409" i="3"/>
  <c r="N409" i="3" s="1"/>
  <c r="I408" i="3"/>
  <c r="N408" i="3" s="1"/>
  <c r="I407" i="3"/>
  <c r="N407" i="3" s="1"/>
  <c r="I406" i="3"/>
  <c r="N406" i="3" s="1"/>
  <c r="I405" i="3"/>
  <c r="N405" i="3" s="1"/>
  <c r="I404" i="3"/>
  <c r="N404" i="3" s="1"/>
  <c r="I403" i="3"/>
  <c r="N403" i="3" s="1"/>
  <c r="I402" i="3"/>
  <c r="N402" i="3" s="1"/>
  <c r="I401" i="3"/>
  <c r="N401" i="3" s="1"/>
  <c r="I400" i="3"/>
  <c r="N400" i="3" s="1"/>
  <c r="I399" i="3"/>
  <c r="N399" i="3" s="1"/>
  <c r="I398" i="3"/>
  <c r="N398" i="3" s="1"/>
  <c r="I397" i="3"/>
  <c r="N397" i="3" s="1"/>
  <c r="I396" i="3"/>
  <c r="N396" i="3" s="1"/>
  <c r="I395" i="3"/>
  <c r="N395" i="3" s="1"/>
  <c r="I394" i="3"/>
  <c r="N394" i="3" s="1"/>
  <c r="I393" i="3"/>
  <c r="N393" i="3" s="1"/>
  <c r="I392" i="3"/>
  <c r="N392" i="3" s="1"/>
  <c r="I391" i="3"/>
  <c r="N391" i="3" s="1"/>
  <c r="I390" i="3"/>
  <c r="N390" i="3" s="1"/>
  <c r="I389" i="3"/>
  <c r="N389" i="3" s="1"/>
  <c r="I388" i="3"/>
  <c r="N388" i="3" s="1"/>
  <c r="I387" i="3"/>
  <c r="N387" i="3" s="1"/>
  <c r="I386" i="3"/>
  <c r="N386" i="3" s="1"/>
  <c r="I385" i="3"/>
  <c r="N385" i="3" s="1"/>
  <c r="I384" i="3"/>
  <c r="N384" i="3" s="1"/>
  <c r="I383" i="3"/>
  <c r="N383" i="3" s="1"/>
  <c r="I382" i="3"/>
  <c r="N382" i="3" s="1"/>
  <c r="I381" i="3"/>
  <c r="N381" i="3" s="1"/>
  <c r="I380" i="3"/>
  <c r="N380" i="3" s="1"/>
  <c r="I379" i="3"/>
  <c r="N379" i="3" s="1"/>
  <c r="I378" i="3"/>
  <c r="N378" i="3" s="1"/>
  <c r="I377" i="3"/>
  <c r="N377" i="3" s="1"/>
  <c r="I376" i="3"/>
  <c r="N376" i="3" s="1"/>
  <c r="I375" i="3"/>
  <c r="N375" i="3" s="1"/>
  <c r="I374" i="3"/>
  <c r="N374" i="3" s="1"/>
  <c r="I373" i="3"/>
  <c r="N373" i="3" s="1"/>
  <c r="I372" i="3"/>
  <c r="N372" i="3" s="1"/>
  <c r="I371" i="3"/>
  <c r="N371" i="3" s="1"/>
  <c r="I370" i="3"/>
  <c r="I369" i="3"/>
  <c r="N369" i="3" s="1"/>
  <c r="I368" i="3"/>
  <c r="N368" i="3" s="1"/>
  <c r="I367" i="3"/>
  <c r="N367" i="3" s="1"/>
  <c r="I366" i="3"/>
  <c r="N366" i="3" s="1"/>
  <c r="I365" i="3"/>
  <c r="N365" i="3" s="1"/>
  <c r="I364" i="3"/>
  <c r="N364" i="3" s="1"/>
  <c r="I363" i="3"/>
  <c r="N363" i="3" s="1"/>
  <c r="I362" i="3"/>
  <c r="N362" i="3" s="1"/>
  <c r="I361" i="3"/>
  <c r="N361" i="3" s="1"/>
  <c r="I360" i="3"/>
  <c r="N360" i="3" s="1"/>
  <c r="I359" i="3"/>
  <c r="N359" i="3" s="1"/>
  <c r="I358" i="3"/>
  <c r="N358" i="3" s="1"/>
  <c r="I357" i="3"/>
  <c r="N357" i="3" s="1"/>
  <c r="I356" i="3"/>
  <c r="N356" i="3" s="1"/>
  <c r="I355" i="3"/>
  <c r="N355" i="3" s="1"/>
  <c r="I354" i="3"/>
  <c r="I353" i="3"/>
  <c r="N353" i="3" s="1"/>
  <c r="I352" i="3"/>
  <c r="N352" i="3" s="1"/>
  <c r="I351" i="3"/>
  <c r="N351" i="3" s="1"/>
  <c r="I350" i="3"/>
  <c r="N350" i="3" s="1"/>
  <c r="I349" i="3"/>
  <c r="N349" i="3" s="1"/>
  <c r="I348" i="3"/>
  <c r="N348" i="3" s="1"/>
  <c r="I347" i="3"/>
  <c r="N347" i="3" s="1"/>
  <c r="I346" i="3"/>
  <c r="N346" i="3" s="1"/>
  <c r="I345" i="3"/>
  <c r="N345" i="3" s="1"/>
  <c r="I344" i="3"/>
  <c r="N344" i="3" s="1"/>
  <c r="I343" i="3"/>
  <c r="N343" i="3" s="1"/>
  <c r="I342" i="3"/>
  <c r="N342" i="3" s="1"/>
  <c r="I341" i="3"/>
  <c r="N341" i="3" s="1"/>
  <c r="I340" i="3"/>
  <c r="N340" i="3" s="1"/>
  <c r="I339" i="3"/>
  <c r="N339" i="3" s="1"/>
  <c r="I338" i="3"/>
  <c r="I337" i="3"/>
  <c r="N337" i="3" s="1"/>
  <c r="I336" i="3"/>
  <c r="N336" i="3" s="1"/>
  <c r="I335" i="3"/>
  <c r="N335" i="3" s="1"/>
  <c r="I334" i="3"/>
  <c r="N334" i="3" s="1"/>
  <c r="I333" i="3"/>
  <c r="N333" i="3" s="1"/>
  <c r="I332" i="3"/>
  <c r="N332" i="3" s="1"/>
  <c r="I331" i="3"/>
  <c r="N331" i="3" s="1"/>
  <c r="I330" i="3"/>
  <c r="N330" i="3" s="1"/>
  <c r="I329" i="3"/>
  <c r="N329" i="3" s="1"/>
  <c r="I328" i="3"/>
  <c r="N328" i="3" s="1"/>
  <c r="I327" i="3"/>
  <c r="N327" i="3" s="1"/>
  <c r="I326" i="3"/>
  <c r="N326" i="3" s="1"/>
  <c r="I325" i="3"/>
  <c r="N325" i="3" s="1"/>
  <c r="I324" i="3"/>
  <c r="N324" i="3" s="1"/>
  <c r="I323" i="3"/>
  <c r="N323" i="3" s="1"/>
  <c r="I322" i="3"/>
  <c r="N322" i="3" s="1"/>
  <c r="I321" i="3"/>
  <c r="N321" i="3" s="1"/>
  <c r="I320" i="3"/>
  <c r="N320" i="3" s="1"/>
  <c r="I319" i="3"/>
  <c r="N319" i="3" s="1"/>
  <c r="I318" i="3"/>
  <c r="N318" i="3" s="1"/>
  <c r="I317" i="3"/>
  <c r="N317" i="3" s="1"/>
  <c r="I316" i="3"/>
  <c r="N316" i="3" s="1"/>
  <c r="I315" i="3"/>
  <c r="N315" i="3" s="1"/>
  <c r="I314" i="3"/>
  <c r="N314" i="3" s="1"/>
  <c r="I313" i="3"/>
  <c r="N313" i="3" s="1"/>
  <c r="I312" i="3"/>
  <c r="N312" i="3" s="1"/>
  <c r="I311" i="3"/>
  <c r="N311" i="3" s="1"/>
  <c r="I310" i="3"/>
  <c r="N310" i="3" s="1"/>
  <c r="I309" i="3"/>
  <c r="N309" i="3" s="1"/>
  <c r="I308" i="3"/>
  <c r="N308" i="3" s="1"/>
  <c r="I307" i="3"/>
  <c r="N307" i="3" s="1"/>
  <c r="I306" i="3"/>
  <c r="I305" i="3"/>
  <c r="N305" i="3" s="1"/>
  <c r="I304" i="3"/>
  <c r="N304" i="3" s="1"/>
  <c r="I303" i="3"/>
  <c r="N303" i="3" s="1"/>
  <c r="I302" i="3"/>
  <c r="N302" i="3" s="1"/>
  <c r="I301" i="3"/>
  <c r="N301" i="3" s="1"/>
  <c r="I300" i="3"/>
  <c r="N300" i="3" s="1"/>
  <c r="I299" i="3"/>
  <c r="N299" i="3" s="1"/>
  <c r="I298" i="3"/>
  <c r="N298" i="3" s="1"/>
  <c r="I297" i="3"/>
  <c r="N297" i="3" s="1"/>
  <c r="I296" i="3"/>
  <c r="N296" i="3" s="1"/>
  <c r="I295" i="3"/>
  <c r="N295" i="3" s="1"/>
  <c r="I294" i="3"/>
  <c r="N294" i="3" s="1"/>
  <c r="I293" i="3"/>
  <c r="N293" i="3" s="1"/>
  <c r="I292" i="3"/>
  <c r="N292" i="3" s="1"/>
  <c r="I291" i="3"/>
  <c r="N291" i="3" s="1"/>
  <c r="I290" i="3"/>
  <c r="I289" i="3"/>
  <c r="N289" i="3" s="1"/>
  <c r="I288" i="3"/>
  <c r="N288" i="3" s="1"/>
  <c r="I287" i="3"/>
  <c r="N287" i="3" s="1"/>
  <c r="I286" i="3"/>
  <c r="N286" i="3" s="1"/>
  <c r="I285" i="3"/>
  <c r="N285" i="3" s="1"/>
  <c r="I284" i="3"/>
  <c r="N284" i="3" s="1"/>
  <c r="I283" i="3"/>
  <c r="N283" i="3" s="1"/>
  <c r="I282" i="3"/>
  <c r="N282" i="3" s="1"/>
  <c r="I281" i="3"/>
  <c r="N281" i="3" s="1"/>
  <c r="I280" i="3"/>
  <c r="N280" i="3" s="1"/>
  <c r="I279" i="3"/>
  <c r="N279" i="3" s="1"/>
  <c r="I278" i="3"/>
  <c r="N278" i="3" s="1"/>
  <c r="I277" i="3"/>
  <c r="N277" i="3" s="1"/>
  <c r="I276" i="3"/>
  <c r="N276" i="3" s="1"/>
  <c r="I275" i="3"/>
  <c r="N275" i="3" s="1"/>
  <c r="I274" i="3"/>
  <c r="I273" i="3"/>
  <c r="N273" i="3" s="1"/>
  <c r="I272" i="3"/>
  <c r="N272" i="3" s="1"/>
  <c r="I271" i="3"/>
  <c r="N271" i="3" s="1"/>
  <c r="I270" i="3"/>
  <c r="N270" i="3" s="1"/>
  <c r="I269" i="3"/>
  <c r="N269" i="3" s="1"/>
  <c r="I268" i="3"/>
  <c r="N268" i="3" s="1"/>
  <c r="I267" i="3"/>
  <c r="N267" i="3" s="1"/>
  <c r="I266" i="3"/>
  <c r="N266" i="3" s="1"/>
  <c r="I265" i="3"/>
  <c r="N265" i="3" s="1"/>
  <c r="I264" i="3"/>
  <c r="N264" i="3" s="1"/>
  <c r="I263" i="3"/>
  <c r="N263" i="3" s="1"/>
  <c r="I262" i="3"/>
  <c r="N262" i="3" s="1"/>
  <c r="I261" i="3"/>
  <c r="N261" i="3" s="1"/>
  <c r="I260" i="3"/>
  <c r="N260" i="3" s="1"/>
  <c r="I259" i="3"/>
  <c r="N259" i="3" s="1"/>
  <c r="I258" i="3"/>
  <c r="N258" i="3" s="1"/>
  <c r="I257" i="3"/>
  <c r="N257" i="3" s="1"/>
  <c r="I256" i="3"/>
  <c r="N256" i="3" s="1"/>
  <c r="I255" i="3"/>
  <c r="N255" i="3" s="1"/>
  <c r="I254" i="3"/>
  <c r="N254" i="3" s="1"/>
  <c r="I253" i="3"/>
  <c r="N253" i="3" s="1"/>
  <c r="I252" i="3"/>
  <c r="N252" i="3" s="1"/>
  <c r="I251" i="3"/>
  <c r="N251" i="3" s="1"/>
  <c r="I250" i="3"/>
  <c r="N250" i="3" s="1"/>
  <c r="I249" i="3"/>
  <c r="N249" i="3" s="1"/>
  <c r="I248" i="3"/>
  <c r="N248" i="3" s="1"/>
  <c r="I247" i="3"/>
  <c r="N247" i="3" s="1"/>
  <c r="I246" i="3"/>
  <c r="N246" i="3" s="1"/>
  <c r="I245" i="3"/>
  <c r="N245" i="3" s="1"/>
  <c r="I244" i="3"/>
  <c r="N244" i="3" s="1"/>
  <c r="I243" i="3"/>
  <c r="N243" i="3" s="1"/>
  <c r="I242" i="3"/>
  <c r="I241" i="3"/>
  <c r="N241" i="3" s="1"/>
  <c r="I240" i="3"/>
  <c r="N240" i="3" s="1"/>
  <c r="I239" i="3"/>
  <c r="N239" i="3" s="1"/>
  <c r="I238" i="3"/>
  <c r="N238" i="3" s="1"/>
  <c r="I237" i="3"/>
  <c r="N237" i="3" s="1"/>
  <c r="I236" i="3"/>
  <c r="N236" i="3" s="1"/>
  <c r="I235" i="3"/>
  <c r="N235" i="3" s="1"/>
  <c r="I234" i="3"/>
  <c r="N234" i="3" s="1"/>
  <c r="I233" i="3"/>
  <c r="N233" i="3" s="1"/>
  <c r="I232" i="3"/>
  <c r="N232" i="3" s="1"/>
  <c r="I231" i="3"/>
  <c r="N231" i="3" s="1"/>
  <c r="I230" i="3"/>
  <c r="N230" i="3" s="1"/>
  <c r="I229" i="3"/>
  <c r="N229" i="3" s="1"/>
  <c r="I228" i="3"/>
  <c r="N228" i="3" s="1"/>
  <c r="I227" i="3"/>
  <c r="N227" i="3" s="1"/>
  <c r="I226" i="3"/>
  <c r="N226" i="3" s="1"/>
  <c r="I225" i="3"/>
  <c r="N225" i="3" s="1"/>
  <c r="I224" i="3"/>
  <c r="N224" i="3" s="1"/>
  <c r="I223" i="3"/>
  <c r="N223" i="3" s="1"/>
  <c r="I222" i="3"/>
  <c r="N222" i="3" s="1"/>
  <c r="I221" i="3"/>
  <c r="N221" i="3" s="1"/>
  <c r="I220" i="3"/>
  <c r="N220" i="3" s="1"/>
  <c r="I219" i="3"/>
  <c r="N219" i="3" s="1"/>
  <c r="I218" i="3"/>
  <c r="N218" i="3" s="1"/>
  <c r="I217" i="3"/>
  <c r="N217" i="3" s="1"/>
  <c r="I216" i="3"/>
  <c r="N216" i="3" s="1"/>
  <c r="I215" i="3"/>
  <c r="N215" i="3" s="1"/>
  <c r="I214" i="3"/>
  <c r="N214" i="3" s="1"/>
  <c r="I213" i="3"/>
  <c r="N213" i="3" s="1"/>
  <c r="I212" i="3"/>
  <c r="N212" i="3" s="1"/>
  <c r="I211" i="3"/>
  <c r="N211" i="3" s="1"/>
  <c r="I210" i="3"/>
  <c r="I209" i="3"/>
  <c r="N209" i="3" s="1"/>
  <c r="I208" i="3"/>
  <c r="N208" i="3" s="1"/>
  <c r="I207" i="3"/>
  <c r="N207" i="3" s="1"/>
  <c r="I206" i="3"/>
  <c r="N206" i="3" s="1"/>
  <c r="I205" i="3"/>
  <c r="N205" i="3" s="1"/>
  <c r="I204" i="3"/>
  <c r="N204" i="3" s="1"/>
  <c r="I203" i="3"/>
  <c r="N203" i="3" s="1"/>
  <c r="I202" i="3"/>
  <c r="N202" i="3" s="1"/>
  <c r="I201" i="3"/>
  <c r="N201" i="3" s="1"/>
  <c r="I200" i="3"/>
  <c r="N200" i="3" s="1"/>
  <c r="I199" i="3"/>
  <c r="N199" i="3" s="1"/>
  <c r="I198" i="3"/>
  <c r="N198" i="3" s="1"/>
  <c r="I197" i="3"/>
  <c r="N197" i="3" s="1"/>
  <c r="I196" i="3"/>
  <c r="N196" i="3" s="1"/>
  <c r="I195" i="3"/>
  <c r="N195" i="3" s="1"/>
  <c r="I194" i="3"/>
  <c r="I193" i="3"/>
  <c r="N193" i="3" s="1"/>
  <c r="I192" i="3"/>
  <c r="N192" i="3" s="1"/>
  <c r="I191" i="3"/>
  <c r="N191" i="3" s="1"/>
  <c r="I190" i="3"/>
  <c r="N190" i="3" s="1"/>
  <c r="I189" i="3"/>
  <c r="N189" i="3" s="1"/>
  <c r="I188" i="3"/>
  <c r="N188" i="3" s="1"/>
  <c r="I187" i="3"/>
  <c r="N187" i="3" s="1"/>
  <c r="I186" i="3"/>
  <c r="N186" i="3" s="1"/>
  <c r="I185" i="3"/>
  <c r="N185" i="3" s="1"/>
  <c r="I184" i="3"/>
  <c r="N184" i="3" s="1"/>
  <c r="I183" i="3"/>
  <c r="N183" i="3" s="1"/>
  <c r="I182" i="3"/>
  <c r="N182" i="3" s="1"/>
  <c r="I181" i="3"/>
  <c r="N181" i="3" s="1"/>
  <c r="I180" i="3"/>
  <c r="N180" i="3" s="1"/>
  <c r="I179" i="3"/>
  <c r="N179" i="3" s="1"/>
  <c r="I178" i="3"/>
  <c r="I177" i="3"/>
  <c r="N177" i="3" s="1"/>
  <c r="I176" i="3"/>
  <c r="N176" i="3" s="1"/>
  <c r="I175" i="3"/>
  <c r="N175" i="3" s="1"/>
  <c r="I174" i="3"/>
  <c r="N174" i="3" s="1"/>
  <c r="I173" i="3"/>
  <c r="N173" i="3" s="1"/>
  <c r="I172" i="3"/>
  <c r="N172" i="3" s="1"/>
  <c r="I171" i="3"/>
  <c r="N171" i="3" s="1"/>
  <c r="I170" i="3"/>
  <c r="N170" i="3" s="1"/>
  <c r="I169" i="3"/>
  <c r="N169" i="3" s="1"/>
  <c r="I168" i="3"/>
  <c r="N168" i="3" s="1"/>
  <c r="I167" i="3"/>
  <c r="N167" i="3" s="1"/>
  <c r="I166" i="3"/>
  <c r="N166" i="3" s="1"/>
  <c r="I165" i="3"/>
  <c r="N165" i="3" s="1"/>
  <c r="I164" i="3"/>
  <c r="N164" i="3" s="1"/>
  <c r="I163" i="3"/>
  <c r="N163" i="3" s="1"/>
  <c r="I162" i="3"/>
  <c r="N162" i="3" s="1"/>
  <c r="I161" i="3"/>
  <c r="N161" i="3" s="1"/>
  <c r="I160" i="3"/>
  <c r="N160" i="3" s="1"/>
  <c r="I159" i="3"/>
  <c r="N159" i="3" s="1"/>
  <c r="I158" i="3"/>
  <c r="N158" i="3" s="1"/>
  <c r="I157" i="3"/>
  <c r="N157" i="3" s="1"/>
  <c r="I156" i="3"/>
  <c r="N156" i="3" s="1"/>
  <c r="I155" i="3"/>
  <c r="N155" i="3" s="1"/>
  <c r="I154" i="3"/>
  <c r="I153" i="3"/>
  <c r="N153" i="3" s="1"/>
  <c r="I152" i="3"/>
  <c r="N152" i="3" s="1"/>
  <c r="I151" i="3"/>
  <c r="N151" i="3" s="1"/>
  <c r="I150" i="3"/>
  <c r="N150" i="3" s="1"/>
  <c r="I149" i="3"/>
  <c r="N149" i="3" s="1"/>
  <c r="I148" i="3"/>
  <c r="N148" i="3" s="1"/>
  <c r="I147" i="3"/>
  <c r="N147" i="3" s="1"/>
  <c r="I146" i="3"/>
  <c r="I145" i="3"/>
  <c r="N145" i="3" s="1"/>
  <c r="I144" i="3"/>
  <c r="N144" i="3" s="1"/>
  <c r="I143" i="3"/>
  <c r="N143" i="3" s="1"/>
  <c r="I142" i="3"/>
  <c r="N142" i="3" s="1"/>
  <c r="I141" i="3"/>
  <c r="N141" i="3" s="1"/>
  <c r="I140" i="3"/>
  <c r="N140" i="3" s="1"/>
  <c r="I139" i="3"/>
  <c r="N139" i="3" s="1"/>
  <c r="I138" i="3"/>
  <c r="I137" i="3"/>
  <c r="N137" i="3" s="1"/>
  <c r="I136" i="3"/>
  <c r="N136" i="3" s="1"/>
  <c r="I135" i="3"/>
  <c r="N135" i="3" s="1"/>
  <c r="I134" i="3"/>
  <c r="N134" i="3" s="1"/>
  <c r="I133" i="3"/>
  <c r="N133" i="3" s="1"/>
  <c r="I132" i="3"/>
  <c r="N132" i="3" s="1"/>
  <c r="I131" i="3"/>
  <c r="N131" i="3" s="1"/>
  <c r="I130" i="3"/>
  <c r="I129" i="3"/>
  <c r="N129" i="3" s="1"/>
  <c r="I128" i="3"/>
  <c r="N128" i="3" s="1"/>
  <c r="I127" i="3"/>
  <c r="N127" i="3" s="1"/>
  <c r="I126" i="3"/>
  <c r="N126" i="3" s="1"/>
  <c r="I125" i="3"/>
  <c r="N125" i="3" s="1"/>
  <c r="I124" i="3"/>
  <c r="N124" i="3" s="1"/>
  <c r="I123" i="3"/>
  <c r="N123" i="3" s="1"/>
  <c r="I122" i="3"/>
  <c r="I121" i="3"/>
  <c r="N121" i="3" s="1"/>
  <c r="I120" i="3"/>
  <c r="N120" i="3" s="1"/>
  <c r="I119" i="3"/>
  <c r="N119" i="3" s="1"/>
  <c r="I118" i="3"/>
  <c r="N118" i="3" s="1"/>
  <c r="I117" i="3"/>
  <c r="N117" i="3" s="1"/>
  <c r="I116" i="3"/>
  <c r="N116" i="3" s="1"/>
  <c r="I115" i="3"/>
  <c r="N115" i="3" s="1"/>
  <c r="I114" i="3"/>
  <c r="I113" i="3"/>
  <c r="N113" i="3" s="1"/>
  <c r="I112" i="3"/>
  <c r="N112" i="3" s="1"/>
  <c r="I111" i="3"/>
  <c r="N111" i="3" s="1"/>
  <c r="I110" i="3"/>
  <c r="N110" i="3" s="1"/>
  <c r="I109" i="3"/>
  <c r="N109" i="3" s="1"/>
  <c r="I108" i="3"/>
  <c r="N108" i="3" s="1"/>
  <c r="I107" i="3"/>
  <c r="N107" i="3" s="1"/>
  <c r="I106" i="3"/>
  <c r="I105" i="3"/>
  <c r="N105" i="3" s="1"/>
  <c r="I104" i="3"/>
  <c r="N104" i="3" s="1"/>
  <c r="I103" i="3"/>
  <c r="N103" i="3" s="1"/>
  <c r="I102" i="3"/>
  <c r="N102" i="3" s="1"/>
  <c r="I101" i="3"/>
  <c r="N101" i="3" s="1"/>
  <c r="I100" i="3"/>
  <c r="N100" i="3" s="1"/>
  <c r="I99" i="3"/>
  <c r="N99" i="3" s="1"/>
  <c r="I98" i="3"/>
  <c r="I97" i="3"/>
  <c r="N97" i="3" s="1"/>
  <c r="I96" i="3"/>
  <c r="N96" i="3" s="1"/>
  <c r="I95" i="3"/>
  <c r="N95" i="3" s="1"/>
  <c r="I94" i="3"/>
  <c r="N94" i="3" s="1"/>
  <c r="I93" i="3"/>
  <c r="N93" i="3" s="1"/>
  <c r="I92" i="3"/>
  <c r="N92" i="3" s="1"/>
  <c r="I91" i="3"/>
  <c r="N91" i="3" s="1"/>
  <c r="I90" i="3"/>
  <c r="I89" i="3"/>
  <c r="N89" i="3" s="1"/>
  <c r="I88" i="3"/>
  <c r="N88" i="3" s="1"/>
  <c r="I87" i="3"/>
  <c r="N87" i="3" s="1"/>
  <c r="I86" i="3"/>
  <c r="N86" i="3" s="1"/>
  <c r="I85" i="3"/>
  <c r="N85" i="3" s="1"/>
  <c r="I84" i="3"/>
  <c r="N84" i="3" s="1"/>
  <c r="I83" i="3"/>
  <c r="N83" i="3" s="1"/>
  <c r="I82" i="3"/>
  <c r="I81" i="3"/>
  <c r="N81" i="3" s="1"/>
  <c r="I80" i="3"/>
  <c r="N80" i="3" s="1"/>
  <c r="I79" i="3"/>
  <c r="N79" i="3" s="1"/>
  <c r="I78" i="3"/>
  <c r="N78" i="3" s="1"/>
  <c r="I77" i="3"/>
  <c r="N77" i="3" s="1"/>
  <c r="I76" i="3"/>
  <c r="N76" i="3" s="1"/>
  <c r="I75" i="3"/>
  <c r="N75" i="3" s="1"/>
  <c r="I74" i="3"/>
  <c r="I73" i="3"/>
  <c r="N73" i="3" s="1"/>
  <c r="I72" i="3"/>
  <c r="N72" i="3" s="1"/>
  <c r="I71" i="3"/>
  <c r="N71" i="3" s="1"/>
  <c r="I70" i="3"/>
  <c r="N70" i="3" s="1"/>
  <c r="I69" i="3"/>
  <c r="N69" i="3" s="1"/>
  <c r="I68" i="3"/>
  <c r="N68" i="3" s="1"/>
  <c r="I67" i="3"/>
  <c r="N67" i="3" s="1"/>
  <c r="I66" i="3"/>
  <c r="I65" i="3"/>
  <c r="N65" i="3" s="1"/>
  <c r="I64" i="3"/>
  <c r="N64" i="3" s="1"/>
  <c r="I63" i="3"/>
  <c r="N63" i="3" s="1"/>
  <c r="I62" i="3"/>
  <c r="N62" i="3" s="1"/>
  <c r="I61" i="3"/>
  <c r="N61" i="3" s="1"/>
  <c r="I60" i="3"/>
  <c r="N60" i="3" s="1"/>
  <c r="I59" i="3"/>
  <c r="N59" i="3" s="1"/>
  <c r="I58" i="3"/>
  <c r="I57" i="3"/>
  <c r="N57" i="3" s="1"/>
  <c r="I56" i="3"/>
  <c r="N56" i="3" s="1"/>
  <c r="I55" i="3"/>
  <c r="N55" i="3" s="1"/>
  <c r="I54" i="3"/>
  <c r="N54" i="3" s="1"/>
  <c r="I53" i="3"/>
  <c r="N53" i="3" s="1"/>
  <c r="I52" i="3"/>
  <c r="N52" i="3" s="1"/>
  <c r="I51" i="3"/>
  <c r="N51" i="3" s="1"/>
  <c r="I50" i="3"/>
  <c r="I49" i="3"/>
  <c r="N49" i="3" s="1"/>
  <c r="I48" i="3"/>
  <c r="N48" i="3" s="1"/>
  <c r="I47" i="3"/>
  <c r="N47" i="3" s="1"/>
  <c r="I46" i="3"/>
  <c r="N46" i="3" s="1"/>
  <c r="I45" i="3"/>
  <c r="N45" i="3" s="1"/>
  <c r="I44" i="3"/>
  <c r="N44" i="3" s="1"/>
  <c r="I43" i="3"/>
  <c r="N43" i="3" s="1"/>
  <c r="I42" i="3"/>
  <c r="I41" i="3"/>
  <c r="N41" i="3" s="1"/>
  <c r="I40" i="3"/>
  <c r="N40" i="3" s="1"/>
  <c r="I39" i="3"/>
  <c r="N39" i="3" s="1"/>
  <c r="I38" i="3"/>
  <c r="N38" i="3" s="1"/>
  <c r="I37" i="3"/>
  <c r="N37" i="3" s="1"/>
  <c r="I36" i="3"/>
  <c r="N36" i="3" s="1"/>
  <c r="I35" i="3"/>
  <c r="N35" i="3" s="1"/>
  <c r="I34" i="3"/>
  <c r="I33" i="3"/>
  <c r="N33" i="3" s="1"/>
  <c r="I32" i="3"/>
  <c r="N32" i="3" s="1"/>
  <c r="I31" i="3"/>
  <c r="N31" i="3" s="1"/>
  <c r="I30" i="3"/>
  <c r="N30" i="3" s="1"/>
  <c r="I29" i="3"/>
  <c r="N29" i="3" s="1"/>
  <c r="I28" i="3"/>
  <c r="N28" i="3" s="1"/>
  <c r="I27" i="3"/>
  <c r="N27" i="3" s="1"/>
  <c r="I26" i="3"/>
  <c r="I25" i="3"/>
  <c r="N25" i="3" s="1"/>
  <c r="I24" i="3"/>
  <c r="N24" i="3" s="1"/>
  <c r="I23" i="3"/>
  <c r="N23" i="3" s="1"/>
  <c r="I22" i="3"/>
  <c r="N22" i="3" s="1"/>
  <c r="I21" i="3"/>
  <c r="N21" i="3" s="1"/>
  <c r="I20" i="3"/>
  <c r="N20" i="3" s="1"/>
  <c r="I19" i="3"/>
  <c r="N19" i="3" s="1"/>
  <c r="I18" i="3"/>
  <c r="I17" i="3"/>
  <c r="N17" i="3" s="1"/>
  <c r="I16" i="3"/>
  <c r="N16" i="3" s="1"/>
  <c r="I15" i="3"/>
  <c r="N15" i="3" s="1"/>
  <c r="I14" i="3"/>
  <c r="N14" i="3" s="1"/>
  <c r="I13" i="3"/>
  <c r="N13" i="3" s="1"/>
  <c r="I12" i="3"/>
  <c r="N12" i="3" s="1"/>
  <c r="I11" i="3"/>
  <c r="N11" i="3" s="1"/>
  <c r="I10" i="3"/>
  <c r="I9" i="3"/>
  <c r="N9" i="3" s="1"/>
  <c r="I8" i="3"/>
  <c r="N8" i="3" s="1"/>
  <c r="I7" i="3"/>
  <c r="N7" i="3" s="1"/>
  <c r="I6" i="3"/>
  <c r="N6" i="3" s="1"/>
  <c r="I5" i="3"/>
  <c r="N5" i="3" s="1"/>
  <c r="M504" i="3"/>
  <c r="M500" i="3"/>
  <c r="M498" i="3"/>
  <c r="M494" i="3"/>
  <c r="M488" i="3"/>
  <c r="M484" i="3"/>
  <c r="K455" i="3"/>
  <c r="K423" i="3"/>
  <c r="K391" i="3"/>
  <c r="M346" i="3"/>
  <c r="M339" i="3"/>
  <c r="M332" i="3"/>
  <c r="K325" i="3"/>
  <c r="K318" i="3"/>
  <c r="K309" i="3"/>
  <c r="K302" i="3"/>
  <c r="M298" i="3"/>
  <c r="M295" i="3"/>
  <c r="K290" i="3"/>
  <c r="M287" i="3"/>
  <c r="K282" i="3"/>
  <c r="M279" i="3"/>
  <c r="K274" i="3"/>
  <c r="M271" i="3"/>
  <c r="K266" i="3"/>
  <c r="M263" i="3"/>
  <c r="K258" i="3"/>
  <c r="M255" i="3"/>
  <c r="K250" i="3"/>
  <c r="M247" i="3"/>
  <c r="K242" i="3"/>
  <c r="M239" i="3"/>
  <c r="K234" i="3"/>
  <c r="M231" i="3"/>
  <c r="K226" i="3"/>
  <c r="M223" i="3"/>
  <c r="K218" i="3"/>
  <c r="M215" i="3"/>
  <c r="K210" i="3"/>
  <c r="M207" i="3"/>
  <c r="K202" i="3"/>
  <c r="M199" i="3"/>
  <c r="K194" i="3"/>
  <c r="M191" i="3"/>
  <c r="K186" i="3"/>
  <c r="M183" i="3"/>
  <c r="K178" i="3"/>
  <c r="M175" i="3"/>
  <c r="K170" i="3"/>
  <c r="M167" i="3"/>
  <c r="K162" i="3"/>
  <c r="M159" i="3"/>
  <c r="K154" i="3"/>
  <c r="M151" i="3"/>
  <c r="K146" i="3"/>
  <c r="M143" i="3"/>
  <c r="K138" i="3"/>
  <c r="M135" i="3"/>
  <c r="K130" i="3"/>
  <c r="M127" i="3"/>
  <c r="K122" i="3"/>
  <c r="M119" i="3"/>
  <c r="K114" i="3"/>
  <c r="M111" i="3"/>
  <c r="K106" i="3"/>
  <c r="M103" i="3"/>
  <c r="K98" i="3"/>
  <c r="M95" i="3"/>
  <c r="M87" i="3"/>
  <c r="H504" i="3"/>
  <c r="G504" i="3"/>
  <c r="L504" i="3" s="1"/>
  <c r="F504" i="3"/>
  <c r="K504" i="3" s="1"/>
  <c r="E504" i="3"/>
  <c r="J504" i="3" s="1"/>
  <c r="H503" i="3"/>
  <c r="M503" i="3" s="1"/>
  <c r="G503" i="3"/>
  <c r="L503" i="3" s="1"/>
  <c r="F503" i="3"/>
  <c r="K503" i="3" s="1"/>
  <c r="E503" i="3"/>
  <c r="J503" i="3" s="1"/>
  <c r="H502" i="3"/>
  <c r="M502" i="3" s="1"/>
  <c r="G502" i="3"/>
  <c r="L502" i="3" s="1"/>
  <c r="F502" i="3"/>
  <c r="K502" i="3" s="1"/>
  <c r="E502" i="3"/>
  <c r="J502" i="3" s="1"/>
  <c r="H501" i="3"/>
  <c r="M501" i="3" s="1"/>
  <c r="G501" i="3"/>
  <c r="L501" i="3" s="1"/>
  <c r="F501" i="3"/>
  <c r="K501" i="3" s="1"/>
  <c r="E501" i="3"/>
  <c r="J501" i="3" s="1"/>
  <c r="H500" i="3"/>
  <c r="G500" i="3"/>
  <c r="L500" i="3" s="1"/>
  <c r="F500" i="3"/>
  <c r="K500" i="3" s="1"/>
  <c r="E500" i="3"/>
  <c r="J500" i="3" s="1"/>
  <c r="H499" i="3"/>
  <c r="M499" i="3" s="1"/>
  <c r="G499" i="3"/>
  <c r="L499" i="3" s="1"/>
  <c r="F499" i="3"/>
  <c r="K499" i="3" s="1"/>
  <c r="E499" i="3"/>
  <c r="J499" i="3" s="1"/>
  <c r="H498" i="3"/>
  <c r="G498" i="3"/>
  <c r="L498" i="3" s="1"/>
  <c r="F498" i="3"/>
  <c r="K498" i="3" s="1"/>
  <c r="E498" i="3"/>
  <c r="J498" i="3" s="1"/>
  <c r="H497" i="3"/>
  <c r="M497" i="3" s="1"/>
  <c r="G497" i="3"/>
  <c r="L497" i="3" s="1"/>
  <c r="F497" i="3"/>
  <c r="K497" i="3" s="1"/>
  <c r="E497" i="3"/>
  <c r="J497" i="3" s="1"/>
  <c r="H496" i="3"/>
  <c r="M496" i="3" s="1"/>
  <c r="G496" i="3"/>
  <c r="L496" i="3" s="1"/>
  <c r="F496" i="3"/>
  <c r="K496" i="3" s="1"/>
  <c r="E496" i="3"/>
  <c r="J496" i="3" s="1"/>
  <c r="H495" i="3"/>
  <c r="M495" i="3" s="1"/>
  <c r="G495" i="3"/>
  <c r="L495" i="3" s="1"/>
  <c r="F495" i="3"/>
  <c r="K495" i="3" s="1"/>
  <c r="E495" i="3"/>
  <c r="J495" i="3" s="1"/>
  <c r="H494" i="3"/>
  <c r="G494" i="3"/>
  <c r="L494" i="3" s="1"/>
  <c r="F494" i="3"/>
  <c r="K494" i="3" s="1"/>
  <c r="E494" i="3"/>
  <c r="J494" i="3" s="1"/>
  <c r="H493" i="3"/>
  <c r="M493" i="3" s="1"/>
  <c r="G493" i="3"/>
  <c r="L493" i="3" s="1"/>
  <c r="F493" i="3"/>
  <c r="K493" i="3" s="1"/>
  <c r="E493" i="3"/>
  <c r="J493" i="3" s="1"/>
  <c r="H492" i="3"/>
  <c r="M492" i="3" s="1"/>
  <c r="G492" i="3"/>
  <c r="L492" i="3" s="1"/>
  <c r="F492" i="3"/>
  <c r="K492" i="3" s="1"/>
  <c r="E492" i="3"/>
  <c r="J492" i="3" s="1"/>
  <c r="H491" i="3"/>
  <c r="M491" i="3" s="1"/>
  <c r="G491" i="3"/>
  <c r="L491" i="3" s="1"/>
  <c r="F491" i="3"/>
  <c r="K491" i="3" s="1"/>
  <c r="E491" i="3"/>
  <c r="J491" i="3" s="1"/>
  <c r="H490" i="3"/>
  <c r="M490" i="3" s="1"/>
  <c r="G490" i="3"/>
  <c r="L490" i="3" s="1"/>
  <c r="F490" i="3"/>
  <c r="K490" i="3" s="1"/>
  <c r="E490" i="3"/>
  <c r="J490" i="3" s="1"/>
  <c r="H489" i="3"/>
  <c r="M489" i="3" s="1"/>
  <c r="G489" i="3"/>
  <c r="L489" i="3" s="1"/>
  <c r="F489" i="3"/>
  <c r="K489" i="3" s="1"/>
  <c r="E489" i="3"/>
  <c r="J489" i="3" s="1"/>
  <c r="H488" i="3"/>
  <c r="G488" i="3"/>
  <c r="L488" i="3" s="1"/>
  <c r="F488" i="3"/>
  <c r="K488" i="3" s="1"/>
  <c r="E488" i="3"/>
  <c r="J488" i="3" s="1"/>
  <c r="H487" i="3"/>
  <c r="M487" i="3" s="1"/>
  <c r="G487" i="3"/>
  <c r="L487" i="3" s="1"/>
  <c r="F487" i="3"/>
  <c r="K487" i="3" s="1"/>
  <c r="E487" i="3"/>
  <c r="J487" i="3" s="1"/>
  <c r="H486" i="3"/>
  <c r="M486" i="3" s="1"/>
  <c r="G486" i="3"/>
  <c r="L486" i="3" s="1"/>
  <c r="F486" i="3"/>
  <c r="K486" i="3" s="1"/>
  <c r="E486" i="3"/>
  <c r="J486" i="3" s="1"/>
  <c r="H485" i="3"/>
  <c r="M485" i="3" s="1"/>
  <c r="G485" i="3"/>
  <c r="L485" i="3" s="1"/>
  <c r="F485" i="3"/>
  <c r="K485" i="3" s="1"/>
  <c r="E485" i="3"/>
  <c r="J485" i="3" s="1"/>
  <c r="H484" i="3"/>
  <c r="G484" i="3"/>
  <c r="L484" i="3" s="1"/>
  <c r="F484" i="3"/>
  <c r="K484" i="3" s="1"/>
  <c r="E484" i="3"/>
  <c r="J484" i="3" s="1"/>
  <c r="H483" i="3"/>
  <c r="M483" i="3" s="1"/>
  <c r="G483" i="3"/>
  <c r="L483" i="3" s="1"/>
  <c r="F483" i="3"/>
  <c r="K483" i="3" s="1"/>
  <c r="E483" i="3"/>
  <c r="J483" i="3" s="1"/>
  <c r="H482" i="3"/>
  <c r="M482" i="3" s="1"/>
  <c r="G482" i="3"/>
  <c r="L482" i="3" s="1"/>
  <c r="F482" i="3"/>
  <c r="K482" i="3" s="1"/>
  <c r="E482" i="3"/>
  <c r="J482" i="3" s="1"/>
  <c r="H481" i="3"/>
  <c r="M481" i="3" s="1"/>
  <c r="G481" i="3"/>
  <c r="L481" i="3" s="1"/>
  <c r="F481" i="3"/>
  <c r="K481" i="3" s="1"/>
  <c r="E481" i="3"/>
  <c r="J481" i="3" s="1"/>
  <c r="H480" i="3"/>
  <c r="M480" i="3" s="1"/>
  <c r="G480" i="3"/>
  <c r="L480" i="3" s="1"/>
  <c r="F480" i="3"/>
  <c r="K480" i="3" s="1"/>
  <c r="E480" i="3"/>
  <c r="J480" i="3" s="1"/>
  <c r="H479" i="3"/>
  <c r="M479" i="3" s="1"/>
  <c r="G479" i="3"/>
  <c r="L479" i="3" s="1"/>
  <c r="F479" i="3"/>
  <c r="K479" i="3" s="1"/>
  <c r="E479" i="3"/>
  <c r="J479" i="3" s="1"/>
  <c r="H478" i="3"/>
  <c r="M478" i="3" s="1"/>
  <c r="G478" i="3"/>
  <c r="L478" i="3" s="1"/>
  <c r="F478" i="3"/>
  <c r="K478" i="3" s="1"/>
  <c r="E478" i="3"/>
  <c r="J478" i="3" s="1"/>
  <c r="H477" i="3"/>
  <c r="M477" i="3" s="1"/>
  <c r="G477" i="3"/>
  <c r="L477" i="3" s="1"/>
  <c r="F477" i="3"/>
  <c r="K477" i="3" s="1"/>
  <c r="E477" i="3"/>
  <c r="J477" i="3" s="1"/>
  <c r="H476" i="3"/>
  <c r="M476" i="3" s="1"/>
  <c r="G476" i="3"/>
  <c r="L476" i="3" s="1"/>
  <c r="F476" i="3"/>
  <c r="K476" i="3" s="1"/>
  <c r="E476" i="3"/>
  <c r="J476" i="3" s="1"/>
  <c r="H475" i="3"/>
  <c r="M475" i="3" s="1"/>
  <c r="G475" i="3"/>
  <c r="L475" i="3" s="1"/>
  <c r="F475" i="3"/>
  <c r="K475" i="3" s="1"/>
  <c r="E475" i="3"/>
  <c r="J475" i="3" s="1"/>
  <c r="H474" i="3"/>
  <c r="M474" i="3" s="1"/>
  <c r="G474" i="3"/>
  <c r="L474" i="3" s="1"/>
  <c r="F474" i="3"/>
  <c r="K474" i="3" s="1"/>
  <c r="E474" i="3"/>
  <c r="J474" i="3" s="1"/>
  <c r="H473" i="3"/>
  <c r="M473" i="3" s="1"/>
  <c r="G473" i="3"/>
  <c r="L473" i="3" s="1"/>
  <c r="F473" i="3"/>
  <c r="K473" i="3" s="1"/>
  <c r="E473" i="3"/>
  <c r="J473" i="3" s="1"/>
  <c r="H472" i="3"/>
  <c r="M472" i="3" s="1"/>
  <c r="G472" i="3"/>
  <c r="L472" i="3" s="1"/>
  <c r="F472" i="3"/>
  <c r="K472" i="3" s="1"/>
  <c r="E472" i="3"/>
  <c r="J472" i="3" s="1"/>
  <c r="H471" i="3"/>
  <c r="M471" i="3" s="1"/>
  <c r="G471" i="3"/>
  <c r="L471" i="3" s="1"/>
  <c r="F471" i="3"/>
  <c r="K471" i="3" s="1"/>
  <c r="E471" i="3"/>
  <c r="J471" i="3" s="1"/>
  <c r="H470" i="3"/>
  <c r="M470" i="3" s="1"/>
  <c r="G470" i="3"/>
  <c r="L470" i="3" s="1"/>
  <c r="F470" i="3"/>
  <c r="K470" i="3" s="1"/>
  <c r="E470" i="3"/>
  <c r="J470" i="3" s="1"/>
  <c r="H469" i="3"/>
  <c r="M469" i="3" s="1"/>
  <c r="G469" i="3"/>
  <c r="L469" i="3" s="1"/>
  <c r="F469" i="3"/>
  <c r="K469" i="3" s="1"/>
  <c r="E469" i="3"/>
  <c r="J469" i="3" s="1"/>
  <c r="H468" i="3"/>
  <c r="M468" i="3" s="1"/>
  <c r="G468" i="3"/>
  <c r="L468" i="3" s="1"/>
  <c r="F468" i="3"/>
  <c r="K468" i="3" s="1"/>
  <c r="E468" i="3"/>
  <c r="J468" i="3" s="1"/>
  <c r="H467" i="3"/>
  <c r="M467" i="3" s="1"/>
  <c r="G467" i="3"/>
  <c r="L467" i="3" s="1"/>
  <c r="F467" i="3"/>
  <c r="K467" i="3" s="1"/>
  <c r="E467" i="3"/>
  <c r="J467" i="3" s="1"/>
  <c r="H466" i="3"/>
  <c r="M466" i="3" s="1"/>
  <c r="G466" i="3"/>
  <c r="L466" i="3" s="1"/>
  <c r="F466" i="3"/>
  <c r="K466" i="3" s="1"/>
  <c r="E466" i="3"/>
  <c r="J466" i="3" s="1"/>
  <c r="H465" i="3"/>
  <c r="M465" i="3" s="1"/>
  <c r="G465" i="3"/>
  <c r="L465" i="3" s="1"/>
  <c r="F465" i="3"/>
  <c r="K465" i="3" s="1"/>
  <c r="E465" i="3"/>
  <c r="J465" i="3" s="1"/>
  <c r="H464" i="3"/>
  <c r="M464" i="3" s="1"/>
  <c r="G464" i="3"/>
  <c r="L464" i="3" s="1"/>
  <c r="F464" i="3"/>
  <c r="K464" i="3" s="1"/>
  <c r="E464" i="3"/>
  <c r="J464" i="3" s="1"/>
  <c r="H463" i="3"/>
  <c r="M463" i="3" s="1"/>
  <c r="G463" i="3"/>
  <c r="L463" i="3" s="1"/>
  <c r="F463" i="3"/>
  <c r="K463" i="3" s="1"/>
  <c r="E463" i="3"/>
  <c r="J463" i="3" s="1"/>
  <c r="H462" i="3"/>
  <c r="M462" i="3" s="1"/>
  <c r="G462" i="3"/>
  <c r="L462" i="3" s="1"/>
  <c r="F462" i="3"/>
  <c r="K462" i="3" s="1"/>
  <c r="E462" i="3"/>
  <c r="J462" i="3" s="1"/>
  <c r="H461" i="3"/>
  <c r="M461" i="3" s="1"/>
  <c r="G461" i="3"/>
  <c r="L461" i="3" s="1"/>
  <c r="F461" i="3"/>
  <c r="K461" i="3" s="1"/>
  <c r="E461" i="3"/>
  <c r="J461" i="3" s="1"/>
  <c r="H460" i="3"/>
  <c r="M460" i="3" s="1"/>
  <c r="G460" i="3"/>
  <c r="L460" i="3" s="1"/>
  <c r="F460" i="3"/>
  <c r="K460" i="3" s="1"/>
  <c r="E460" i="3"/>
  <c r="J460" i="3" s="1"/>
  <c r="H459" i="3"/>
  <c r="M459" i="3" s="1"/>
  <c r="G459" i="3"/>
  <c r="L459" i="3" s="1"/>
  <c r="F459" i="3"/>
  <c r="K459" i="3" s="1"/>
  <c r="E459" i="3"/>
  <c r="J459" i="3" s="1"/>
  <c r="H458" i="3"/>
  <c r="M458" i="3" s="1"/>
  <c r="G458" i="3"/>
  <c r="L458" i="3" s="1"/>
  <c r="F458" i="3"/>
  <c r="K458" i="3" s="1"/>
  <c r="E458" i="3"/>
  <c r="J458" i="3" s="1"/>
  <c r="H457" i="3"/>
  <c r="M457" i="3" s="1"/>
  <c r="G457" i="3"/>
  <c r="L457" i="3" s="1"/>
  <c r="F457" i="3"/>
  <c r="K457" i="3" s="1"/>
  <c r="E457" i="3"/>
  <c r="J457" i="3" s="1"/>
  <c r="H456" i="3"/>
  <c r="M456" i="3" s="1"/>
  <c r="G456" i="3"/>
  <c r="L456" i="3" s="1"/>
  <c r="F456" i="3"/>
  <c r="K456" i="3" s="1"/>
  <c r="E456" i="3"/>
  <c r="J456" i="3" s="1"/>
  <c r="H455" i="3"/>
  <c r="M455" i="3" s="1"/>
  <c r="G455" i="3"/>
  <c r="L455" i="3" s="1"/>
  <c r="F455" i="3"/>
  <c r="E455" i="3"/>
  <c r="J455" i="3" s="1"/>
  <c r="H454" i="3"/>
  <c r="M454" i="3" s="1"/>
  <c r="G454" i="3"/>
  <c r="L454" i="3" s="1"/>
  <c r="F454" i="3"/>
  <c r="K454" i="3" s="1"/>
  <c r="E454" i="3"/>
  <c r="J454" i="3" s="1"/>
  <c r="H453" i="3"/>
  <c r="M453" i="3" s="1"/>
  <c r="G453" i="3"/>
  <c r="L453" i="3" s="1"/>
  <c r="F453" i="3"/>
  <c r="K453" i="3" s="1"/>
  <c r="E453" i="3"/>
  <c r="J453" i="3" s="1"/>
  <c r="H452" i="3"/>
  <c r="M452" i="3" s="1"/>
  <c r="G452" i="3"/>
  <c r="L452" i="3" s="1"/>
  <c r="F452" i="3"/>
  <c r="K452" i="3" s="1"/>
  <c r="E452" i="3"/>
  <c r="J452" i="3" s="1"/>
  <c r="H451" i="3"/>
  <c r="M451" i="3" s="1"/>
  <c r="G451" i="3"/>
  <c r="L451" i="3" s="1"/>
  <c r="F451" i="3"/>
  <c r="K451" i="3" s="1"/>
  <c r="E451" i="3"/>
  <c r="J451" i="3" s="1"/>
  <c r="H450" i="3"/>
  <c r="M450" i="3" s="1"/>
  <c r="G450" i="3"/>
  <c r="L450" i="3" s="1"/>
  <c r="F450" i="3"/>
  <c r="K450" i="3" s="1"/>
  <c r="E450" i="3"/>
  <c r="J450" i="3" s="1"/>
  <c r="H449" i="3"/>
  <c r="M449" i="3" s="1"/>
  <c r="G449" i="3"/>
  <c r="L449" i="3" s="1"/>
  <c r="F449" i="3"/>
  <c r="K449" i="3" s="1"/>
  <c r="E449" i="3"/>
  <c r="J449" i="3" s="1"/>
  <c r="H448" i="3"/>
  <c r="M448" i="3" s="1"/>
  <c r="G448" i="3"/>
  <c r="L448" i="3" s="1"/>
  <c r="F448" i="3"/>
  <c r="K448" i="3" s="1"/>
  <c r="E448" i="3"/>
  <c r="J448" i="3" s="1"/>
  <c r="H447" i="3"/>
  <c r="M447" i="3" s="1"/>
  <c r="G447" i="3"/>
  <c r="L447" i="3" s="1"/>
  <c r="F447" i="3"/>
  <c r="K447" i="3" s="1"/>
  <c r="E447" i="3"/>
  <c r="J447" i="3" s="1"/>
  <c r="H446" i="3"/>
  <c r="M446" i="3" s="1"/>
  <c r="G446" i="3"/>
  <c r="L446" i="3" s="1"/>
  <c r="F446" i="3"/>
  <c r="K446" i="3" s="1"/>
  <c r="E446" i="3"/>
  <c r="J446" i="3" s="1"/>
  <c r="H445" i="3"/>
  <c r="M445" i="3" s="1"/>
  <c r="G445" i="3"/>
  <c r="L445" i="3" s="1"/>
  <c r="F445" i="3"/>
  <c r="K445" i="3" s="1"/>
  <c r="E445" i="3"/>
  <c r="J445" i="3" s="1"/>
  <c r="H444" i="3"/>
  <c r="M444" i="3" s="1"/>
  <c r="G444" i="3"/>
  <c r="L444" i="3" s="1"/>
  <c r="F444" i="3"/>
  <c r="K444" i="3" s="1"/>
  <c r="E444" i="3"/>
  <c r="J444" i="3" s="1"/>
  <c r="H443" i="3"/>
  <c r="M443" i="3" s="1"/>
  <c r="G443" i="3"/>
  <c r="L443" i="3" s="1"/>
  <c r="F443" i="3"/>
  <c r="K443" i="3" s="1"/>
  <c r="E443" i="3"/>
  <c r="J443" i="3" s="1"/>
  <c r="H442" i="3"/>
  <c r="M442" i="3" s="1"/>
  <c r="G442" i="3"/>
  <c r="L442" i="3" s="1"/>
  <c r="F442" i="3"/>
  <c r="K442" i="3" s="1"/>
  <c r="E442" i="3"/>
  <c r="J442" i="3" s="1"/>
  <c r="H441" i="3"/>
  <c r="M441" i="3" s="1"/>
  <c r="G441" i="3"/>
  <c r="L441" i="3" s="1"/>
  <c r="F441" i="3"/>
  <c r="K441" i="3" s="1"/>
  <c r="E441" i="3"/>
  <c r="J441" i="3" s="1"/>
  <c r="H440" i="3"/>
  <c r="M440" i="3" s="1"/>
  <c r="G440" i="3"/>
  <c r="L440" i="3" s="1"/>
  <c r="F440" i="3"/>
  <c r="K440" i="3" s="1"/>
  <c r="E440" i="3"/>
  <c r="J440" i="3" s="1"/>
  <c r="H439" i="3"/>
  <c r="M439" i="3" s="1"/>
  <c r="G439" i="3"/>
  <c r="L439" i="3" s="1"/>
  <c r="F439" i="3"/>
  <c r="K439" i="3" s="1"/>
  <c r="E439" i="3"/>
  <c r="J439" i="3" s="1"/>
  <c r="H438" i="3"/>
  <c r="M438" i="3" s="1"/>
  <c r="G438" i="3"/>
  <c r="L438" i="3" s="1"/>
  <c r="F438" i="3"/>
  <c r="K438" i="3" s="1"/>
  <c r="E438" i="3"/>
  <c r="J438" i="3" s="1"/>
  <c r="H437" i="3"/>
  <c r="M437" i="3" s="1"/>
  <c r="G437" i="3"/>
  <c r="L437" i="3" s="1"/>
  <c r="F437" i="3"/>
  <c r="K437" i="3" s="1"/>
  <c r="E437" i="3"/>
  <c r="J437" i="3" s="1"/>
  <c r="H436" i="3"/>
  <c r="M436" i="3" s="1"/>
  <c r="G436" i="3"/>
  <c r="L436" i="3" s="1"/>
  <c r="F436" i="3"/>
  <c r="K436" i="3" s="1"/>
  <c r="E436" i="3"/>
  <c r="J436" i="3" s="1"/>
  <c r="H435" i="3"/>
  <c r="M435" i="3" s="1"/>
  <c r="G435" i="3"/>
  <c r="L435" i="3" s="1"/>
  <c r="F435" i="3"/>
  <c r="K435" i="3" s="1"/>
  <c r="E435" i="3"/>
  <c r="J435" i="3" s="1"/>
  <c r="H434" i="3"/>
  <c r="M434" i="3" s="1"/>
  <c r="G434" i="3"/>
  <c r="L434" i="3" s="1"/>
  <c r="F434" i="3"/>
  <c r="K434" i="3" s="1"/>
  <c r="E434" i="3"/>
  <c r="J434" i="3" s="1"/>
  <c r="H433" i="3"/>
  <c r="M433" i="3" s="1"/>
  <c r="G433" i="3"/>
  <c r="L433" i="3" s="1"/>
  <c r="F433" i="3"/>
  <c r="K433" i="3" s="1"/>
  <c r="E433" i="3"/>
  <c r="J433" i="3" s="1"/>
  <c r="H432" i="3"/>
  <c r="M432" i="3" s="1"/>
  <c r="G432" i="3"/>
  <c r="L432" i="3" s="1"/>
  <c r="F432" i="3"/>
  <c r="K432" i="3" s="1"/>
  <c r="E432" i="3"/>
  <c r="J432" i="3" s="1"/>
  <c r="H431" i="3"/>
  <c r="M431" i="3" s="1"/>
  <c r="G431" i="3"/>
  <c r="L431" i="3" s="1"/>
  <c r="F431" i="3"/>
  <c r="K431" i="3" s="1"/>
  <c r="E431" i="3"/>
  <c r="J431" i="3" s="1"/>
  <c r="H430" i="3"/>
  <c r="M430" i="3" s="1"/>
  <c r="G430" i="3"/>
  <c r="L430" i="3" s="1"/>
  <c r="F430" i="3"/>
  <c r="K430" i="3" s="1"/>
  <c r="E430" i="3"/>
  <c r="J430" i="3" s="1"/>
  <c r="H429" i="3"/>
  <c r="M429" i="3" s="1"/>
  <c r="G429" i="3"/>
  <c r="L429" i="3" s="1"/>
  <c r="F429" i="3"/>
  <c r="K429" i="3" s="1"/>
  <c r="E429" i="3"/>
  <c r="J429" i="3" s="1"/>
  <c r="H428" i="3"/>
  <c r="M428" i="3" s="1"/>
  <c r="G428" i="3"/>
  <c r="L428" i="3" s="1"/>
  <c r="F428" i="3"/>
  <c r="K428" i="3" s="1"/>
  <c r="E428" i="3"/>
  <c r="J428" i="3" s="1"/>
  <c r="H427" i="3"/>
  <c r="M427" i="3" s="1"/>
  <c r="G427" i="3"/>
  <c r="L427" i="3" s="1"/>
  <c r="F427" i="3"/>
  <c r="K427" i="3" s="1"/>
  <c r="E427" i="3"/>
  <c r="J427" i="3" s="1"/>
  <c r="H426" i="3"/>
  <c r="M426" i="3" s="1"/>
  <c r="G426" i="3"/>
  <c r="L426" i="3" s="1"/>
  <c r="F426" i="3"/>
  <c r="K426" i="3" s="1"/>
  <c r="E426" i="3"/>
  <c r="J426" i="3" s="1"/>
  <c r="H425" i="3"/>
  <c r="M425" i="3" s="1"/>
  <c r="G425" i="3"/>
  <c r="L425" i="3" s="1"/>
  <c r="F425" i="3"/>
  <c r="K425" i="3" s="1"/>
  <c r="E425" i="3"/>
  <c r="J425" i="3" s="1"/>
  <c r="H424" i="3"/>
  <c r="M424" i="3" s="1"/>
  <c r="G424" i="3"/>
  <c r="L424" i="3" s="1"/>
  <c r="F424" i="3"/>
  <c r="K424" i="3" s="1"/>
  <c r="E424" i="3"/>
  <c r="J424" i="3" s="1"/>
  <c r="H423" i="3"/>
  <c r="M423" i="3" s="1"/>
  <c r="G423" i="3"/>
  <c r="L423" i="3" s="1"/>
  <c r="F423" i="3"/>
  <c r="E423" i="3"/>
  <c r="J423" i="3" s="1"/>
  <c r="H422" i="3"/>
  <c r="M422" i="3" s="1"/>
  <c r="G422" i="3"/>
  <c r="L422" i="3" s="1"/>
  <c r="F422" i="3"/>
  <c r="K422" i="3" s="1"/>
  <c r="E422" i="3"/>
  <c r="J422" i="3" s="1"/>
  <c r="H421" i="3"/>
  <c r="M421" i="3" s="1"/>
  <c r="G421" i="3"/>
  <c r="L421" i="3" s="1"/>
  <c r="F421" i="3"/>
  <c r="K421" i="3" s="1"/>
  <c r="E421" i="3"/>
  <c r="J421" i="3" s="1"/>
  <c r="H420" i="3"/>
  <c r="M420" i="3" s="1"/>
  <c r="G420" i="3"/>
  <c r="L420" i="3" s="1"/>
  <c r="F420" i="3"/>
  <c r="K420" i="3" s="1"/>
  <c r="E420" i="3"/>
  <c r="J420" i="3" s="1"/>
  <c r="H419" i="3"/>
  <c r="M419" i="3" s="1"/>
  <c r="G419" i="3"/>
  <c r="L419" i="3" s="1"/>
  <c r="F419" i="3"/>
  <c r="K419" i="3" s="1"/>
  <c r="E419" i="3"/>
  <c r="J419" i="3" s="1"/>
  <c r="H418" i="3"/>
  <c r="M418" i="3" s="1"/>
  <c r="G418" i="3"/>
  <c r="L418" i="3" s="1"/>
  <c r="F418" i="3"/>
  <c r="K418" i="3" s="1"/>
  <c r="E418" i="3"/>
  <c r="J418" i="3" s="1"/>
  <c r="H417" i="3"/>
  <c r="M417" i="3" s="1"/>
  <c r="G417" i="3"/>
  <c r="L417" i="3" s="1"/>
  <c r="F417" i="3"/>
  <c r="K417" i="3" s="1"/>
  <c r="E417" i="3"/>
  <c r="J417" i="3" s="1"/>
  <c r="H416" i="3"/>
  <c r="M416" i="3" s="1"/>
  <c r="G416" i="3"/>
  <c r="L416" i="3" s="1"/>
  <c r="F416" i="3"/>
  <c r="K416" i="3" s="1"/>
  <c r="E416" i="3"/>
  <c r="J416" i="3" s="1"/>
  <c r="H415" i="3"/>
  <c r="M415" i="3" s="1"/>
  <c r="G415" i="3"/>
  <c r="L415" i="3" s="1"/>
  <c r="F415" i="3"/>
  <c r="K415" i="3" s="1"/>
  <c r="E415" i="3"/>
  <c r="J415" i="3" s="1"/>
  <c r="H414" i="3"/>
  <c r="M414" i="3" s="1"/>
  <c r="G414" i="3"/>
  <c r="L414" i="3" s="1"/>
  <c r="F414" i="3"/>
  <c r="K414" i="3" s="1"/>
  <c r="E414" i="3"/>
  <c r="J414" i="3" s="1"/>
  <c r="H413" i="3"/>
  <c r="M413" i="3" s="1"/>
  <c r="G413" i="3"/>
  <c r="L413" i="3" s="1"/>
  <c r="F413" i="3"/>
  <c r="K413" i="3" s="1"/>
  <c r="E413" i="3"/>
  <c r="J413" i="3" s="1"/>
  <c r="H412" i="3"/>
  <c r="M412" i="3" s="1"/>
  <c r="G412" i="3"/>
  <c r="L412" i="3" s="1"/>
  <c r="F412" i="3"/>
  <c r="K412" i="3" s="1"/>
  <c r="E412" i="3"/>
  <c r="J412" i="3" s="1"/>
  <c r="H411" i="3"/>
  <c r="M411" i="3" s="1"/>
  <c r="G411" i="3"/>
  <c r="L411" i="3" s="1"/>
  <c r="F411" i="3"/>
  <c r="K411" i="3" s="1"/>
  <c r="E411" i="3"/>
  <c r="J411" i="3" s="1"/>
  <c r="H410" i="3"/>
  <c r="M410" i="3" s="1"/>
  <c r="G410" i="3"/>
  <c r="L410" i="3" s="1"/>
  <c r="F410" i="3"/>
  <c r="K410" i="3" s="1"/>
  <c r="E410" i="3"/>
  <c r="J410" i="3" s="1"/>
  <c r="H409" i="3"/>
  <c r="M409" i="3" s="1"/>
  <c r="G409" i="3"/>
  <c r="L409" i="3" s="1"/>
  <c r="F409" i="3"/>
  <c r="K409" i="3" s="1"/>
  <c r="E409" i="3"/>
  <c r="J409" i="3" s="1"/>
  <c r="H408" i="3"/>
  <c r="M408" i="3" s="1"/>
  <c r="G408" i="3"/>
  <c r="L408" i="3" s="1"/>
  <c r="F408" i="3"/>
  <c r="K408" i="3" s="1"/>
  <c r="E408" i="3"/>
  <c r="J408" i="3" s="1"/>
  <c r="H407" i="3"/>
  <c r="M407" i="3" s="1"/>
  <c r="G407" i="3"/>
  <c r="L407" i="3" s="1"/>
  <c r="F407" i="3"/>
  <c r="K407" i="3" s="1"/>
  <c r="E407" i="3"/>
  <c r="J407" i="3" s="1"/>
  <c r="H406" i="3"/>
  <c r="M406" i="3" s="1"/>
  <c r="G406" i="3"/>
  <c r="L406" i="3" s="1"/>
  <c r="F406" i="3"/>
  <c r="K406" i="3" s="1"/>
  <c r="E406" i="3"/>
  <c r="J406" i="3" s="1"/>
  <c r="H405" i="3"/>
  <c r="M405" i="3" s="1"/>
  <c r="G405" i="3"/>
  <c r="L405" i="3" s="1"/>
  <c r="F405" i="3"/>
  <c r="K405" i="3" s="1"/>
  <c r="E405" i="3"/>
  <c r="J405" i="3" s="1"/>
  <c r="H404" i="3"/>
  <c r="M404" i="3" s="1"/>
  <c r="G404" i="3"/>
  <c r="L404" i="3" s="1"/>
  <c r="F404" i="3"/>
  <c r="K404" i="3" s="1"/>
  <c r="E404" i="3"/>
  <c r="J404" i="3" s="1"/>
  <c r="H403" i="3"/>
  <c r="M403" i="3" s="1"/>
  <c r="G403" i="3"/>
  <c r="L403" i="3" s="1"/>
  <c r="F403" i="3"/>
  <c r="K403" i="3" s="1"/>
  <c r="E403" i="3"/>
  <c r="J403" i="3" s="1"/>
  <c r="H402" i="3"/>
  <c r="M402" i="3" s="1"/>
  <c r="G402" i="3"/>
  <c r="L402" i="3" s="1"/>
  <c r="F402" i="3"/>
  <c r="K402" i="3" s="1"/>
  <c r="E402" i="3"/>
  <c r="J402" i="3" s="1"/>
  <c r="H401" i="3"/>
  <c r="M401" i="3" s="1"/>
  <c r="G401" i="3"/>
  <c r="L401" i="3" s="1"/>
  <c r="F401" i="3"/>
  <c r="K401" i="3" s="1"/>
  <c r="E401" i="3"/>
  <c r="J401" i="3" s="1"/>
  <c r="H400" i="3"/>
  <c r="M400" i="3" s="1"/>
  <c r="G400" i="3"/>
  <c r="L400" i="3" s="1"/>
  <c r="F400" i="3"/>
  <c r="K400" i="3" s="1"/>
  <c r="E400" i="3"/>
  <c r="J400" i="3" s="1"/>
  <c r="H399" i="3"/>
  <c r="M399" i="3" s="1"/>
  <c r="G399" i="3"/>
  <c r="L399" i="3" s="1"/>
  <c r="F399" i="3"/>
  <c r="K399" i="3" s="1"/>
  <c r="E399" i="3"/>
  <c r="J399" i="3" s="1"/>
  <c r="H398" i="3"/>
  <c r="M398" i="3" s="1"/>
  <c r="G398" i="3"/>
  <c r="L398" i="3" s="1"/>
  <c r="F398" i="3"/>
  <c r="K398" i="3" s="1"/>
  <c r="E398" i="3"/>
  <c r="J398" i="3" s="1"/>
  <c r="H397" i="3"/>
  <c r="M397" i="3" s="1"/>
  <c r="G397" i="3"/>
  <c r="L397" i="3" s="1"/>
  <c r="F397" i="3"/>
  <c r="K397" i="3" s="1"/>
  <c r="E397" i="3"/>
  <c r="J397" i="3" s="1"/>
  <c r="H396" i="3"/>
  <c r="M396" i="3" s="1"/>
  <c r="G396" i="3"/>
  <c r="L396" i="3" s="1"/>
  <c r="F396" i="3"/>
  <c r="K396" i="3" s="1"/>
  <c r="E396" i="3"/>
  <c r="J396" i="3" s="1"/>
  <c r="H395" i="3"/>
  <c r="M395" i="3" s="1"/>
  <c r="G395" i="3"/>
  <c r="L395" i="3" s="1"/>
  <c r="F395" i="3"/>
  <c r="K395" i="3" s="1"/>
  <c r="E395" i="3"/>
  <c r="J395" i="3" s="1"/>
  <c r="H394" i="3"/>
  <c r="M394" i="3" s="1"/>
  <c r="G394" i="3"/>
  <c r="L394" i="3" s="1"/>
  <c r="F394" i="3"/>
  <c r="K394" i="3" s="1"/>
  <c r="E394" i="3"/>
  <c r="J394" i="3" s="1"/>
  <c r="H393" i="3"/>
  <c r="M393" i="3" s="1"/>
  <c r="G393" i="3"/>
  <c r="L393" i="3" s="1"/>
  <c r="F393" i="3"/>
  <c r="K393" i="3" s="1"/>
  <c r="E393" i="3"/>
  <c r="J393" i="3" s="1"/>
  <c r="H392" i="3"/>
  <c r="M392" i="3" s="1"/>
  <c r="G392" i="3"/>
  <c r="L392" i="3" s="1"/>
  <c r="F392" i="3"/>
  <c r="K392" i="3" s="1"/>
  <c r="E392" i="3"/>
  <c r="J392" i="3" s="1"/>
  <c r="H391" i="3"/>
  <c r="M391" i="3" s="1"/>
  <c r="G391" i="3"/>
  <c r="L391" i="3" s="1"/>
  <c r="F391" i="3"/>
  <c r="E391" i="3"/>
  <c r="J391" i="3" s="1"/>
  <c r="H390" i="3"/>
  <c r="M390" i="3" s="1"/>
  <c r="G390" i="3"/>
  <c r="L390" i="3" s="1"/>
  <c r="F390" i="3"/>
  <c r="K390" i="3" s="1"/>
  <c r="E390" i="3"/>
  <c r="J390" i="3" s="1"/>
  <c r="H389" i="3"/>
  <c r="M389" i="3" s="1"/>
  <c r="G389" i="3"/>
  <c r="L389" i="3" s="1"/>
  <c r="F389" i="3"/>
  <c r="K389" i="3" s="1"/>
  <c r="E389" i="3"/>
  <c r="J389" i="3" s="1"/>
  <c r="H388" i="3"/>
  <c r="M388" i="3" s="1"/>
  <c r="G388" i="3"/>
  <c r="L388" i="3" s="1"/>
  <c r="F388" i="3"/>
  <c r="K388" i="3" s="1"/>
  <c r="E388" i="3"/>
  <c r="J388" i="3" s="1"/>
  <c r="H387" i="3"/>
  <c r="M387" i="3" s="1"/>
  <c r="G387" i="3"/>
  <c r="L387" i="3" s="1"/>
  <c r="F387" i="3"/>
  <c r="K387" i="3" s="1"/>
  <c r="E387" i="3"/>
  <c r="J387" i="3" s="1"/>
  <c r="H386" i="3"/>
  <c r="M386" i="3" s="1"/>
  <c r="G386" i="3"/>
  <c r="L386" i="3" s="1"/>
  <c r="F386" i="3"/>
  <c r="K386" i="3" s="1"/>
  <c r="E386" i="3"/>
  <c r="J386" i="3" s="1"/>
  <c r="H385" i="3"/>
  <c r="M385" i="3" s="1"/>
  <c r="G385" i="3"/>
  <c r="L385" i="3" s="1"/>
  <c r="F385" i="3"/>
  <c r="K385" i="3" s="1"/>
  <c r="E385" i="3"/>
  <c r="J385" i="3" s="1"/>
  <c r="H384" i="3"/>
  <c r="M384" i="3" s="1"/>
  <c r="G384" i="3"/>
  <c r="L384" i="3" s="1"/>
  <c r="F384" i="3"/>
  <c r="K384" i="3" s="1"/>
  <c r="E384" i="3"/>
  <c r="J384" i="3" s="1"/>
  <c r="H383" i="3"/>
  <c r="M383" i="3" s="1"/>
  <c r="G383" i="3"/>
  <c r="L383" i="3" s="1"/>
  <c r="F383" i="3"/>
  <c r="K383" i="3" s="1"/>
  <c r="E383" i="3"/>
  <c r="J383" i="3" s="1"/>
  <c r="H382" i="3"/>
  <c r="M382" i="3" s="1"/>
  <c r="G382" i="3"/>
  <c r="L382" i="3" s="1"/>
  <c r="F382" i="3"/>
  <c r="K382" i="3" s="1"/>
  <c r="E382" i="3"/>
  <c r="J382" i="3" s="1"/>
  <c r="H381" i="3"/>
  <c r="M381" i="3" s="1"/>
  <c r="G381" i="3"/>
  <c r="L381" i="3" s="1"/>
  <c r="F381" i="3"/>
  <c r="K381" i="3" s="1"/>
  <c r="E381" i="3"/>
  <c r="J381" i="3" s="1"/>
  <c r="H380" i="3"/>
  <c r="M380" i="3" s="1"/>
  <c r="G380" i="3"/>
  <c r="L380" i="3" s="1"/>
  <c r="F380" i="3"/>
  <c r="K380" i="3" s="1"/>
  <c r="E380" i="3"/>
  <c r="J380" i="3" s="1"/>
  <c r="H379" i="3"/>
  <c r="M379" i="3" s="1"/>
  <c r="G379" i="3"/>
  <c r="L379" i="3" s="1"/>
  <c r="F379" i="3"/>
  <c r="K379" i="3" s="1"/>
  <c r="E379" i="3"/>
  <c r="J379" i="3" s="1"/>
  <c r="H378" i="3"/>
  <c r="M378" i="3" s="1"/>
  <c r="G378" i="3"/>
  <c r="L378" i="3" s="1"/>
  <c r="F378" i="3"/>
  <c r="K378" i="3" s="1"/>
  <c r="E378" i="3"/>
  <c r="J378" i="3" s="1"/>
  <c r="H377" i="3"/>
  <c r="M377" i="3" s="1"/>
  <c r="G377" i="3"/>
  <c r="L377" i="3" s="1"/>
  <c r="F377" i="3"/>
  <c r="K377" i="3" s="1"/>
  <c r="E377" i="3"/>
  <c r="J377" i="3" s="1"/>
  <c r="H376" i="3"/>
  <c r="M376" i="3" s="1"/>
  <c r="G376" i="3"/>
  <c r="L376" i="3" s="1"/>
  <c r="F376" i="3"/>
  <c r="K376" i="3" s="1"/>
  <c r="E376" i="3"/>
  <c r="J376" i="3" s="1"/>
  <c r="H375" i="3"/>
  <c r="M375" i="3" s="1"/>
  <c r="G375" i="3"/>
  <c r="L375" i="3" s="1"/>
  <c r="F375" i="3"/>
  <c r="K375" i="3" s="1"/>
  <c r="E375" i="3"/>
  <c r="J375" i="3" s="1"/>
  <c r="H374" i="3"/>
  <c r="M374" i="3" s="1"/>
  <c r="G374" i="3"/>
  <c r="L374" i="3" s="1"/>
  <c r="F374" i="3"/>
  <c r="K374" i="3" s="1"/>
  <c r="E374" i="3"/>
  <c r="J374" i="3" s="1"/>
  <c r="H373" i="3"/>
  <c r="M373" i="3" s="1"/>
  <c r="G373" i="3"/>
  <c r="L373" i="3" s="1"/>
  <c r="F373" i="3"/>
  <c r="K373" i="3" s="1"/>
  <c r="E373" i="3"/>
  <c r="J373" i="3" s="1"/>
  <c r="H372" i="3"/>
  <c r="M372" i="3" s="1"/>
  <c r="G372" i="3"/>
  <c r="L372" i="3" s="1"/>
  <c r="F372" i="3"/>
  <c r="K372" i="3" s="1"/>
  <c r="E372" i="3"/>
  <c r="J372" i="3" s="1"/>
  <c r="H371" i="3"/>
  <c r="M371" i="3" s="1"/>
  <c r="G371" i="3"/>
  <c r="L371" i="3" s="1"/>
  <c r="F371" i="3"/>
  <c r="K371" i="3" s="1"/>
  <c r="E371" i="3"/>
  <c r="J371" i="3" s="1"/>
  <c r="H370" i="3"/>
  <c r="M370" i="3" s="1"/>
  <c r="G370" i="3"/>
  <c r="L370" i="3" s="1"/>
  <c r="F370" i="3"/>
  <c r="K370" i="3" s="1"/>
  <c r="E370" i="3"/>
  <c r="J370" i="3" s="1"/>
  <c r="H369" i="3"/>
  <c r="M369" i="3" s="1"/>
  <c r="G369" i="3"/>
  <c r="L369" i="3" s="1"/>
  <c r="F369" i="3"/>
  <c r="K369" i="3" s="1"/>
  <c r="E369" i="3"/>
  <c r="J369" i="3" s="1"/>
  <c r="H368" i="3"/>
  <c r="M368" i="3" s="1"/>
  <c r="G368" i="3"/>
  <c r="L368" i="3" s="1"/>
  <c r="F368" i="3"/>
  <c r="K368" i="3" s="1"/>
  <c r="E368" i="3"/>
  <c r="J368" i="3" s="1"/>
  <c r="H367" i="3"/>
  <c r="M367" i="3" s="1"/>
  <c r="G367" i="3"/>
  <c r="L367" i="3" s="1"/>
  <c r="F367" i="3"/>
  <c r="K367" i="3" s="1"/>
  <c r="E367" i="3"/>
  <c r="J367" i="3" s="1"/>
  <c r="H366" i="3"/>
  <c r="M366" i="3" s="1"/>
  <c r="G366" i="3"/>
  <c r="L366" i="3" s="1"/>
  <c r="F366" i="3"/>
  <c r="K366" i="3" s="1"/>
  <c r="E366" i="3"/>
  <c r="J366" i="3" s="1"/>
  <c r="H365" i="3"/>
  <c r="M365" i="3" s="1"/>
  <c r="G365" i="3"/>
  <c r="L365" i="3" s="1"/>
  <c r="F365" i="3"/>
  <c r="K365" i="3" s="1"/>
  <c r="E365" i="3"/>
  <c r="J365" i="3" s="1"/>
  <c r="H364" i="3"/>
  <c r="M364" i="3" s="1"/>
  <c r="G364" i="3"/>
  <c r="L364" i="3" s="1"/>
  <c r="F364" i="3"/>
  <c r="K364" i="3" s="1"/>
  <c r="E364" i="3"/>
  <c r="J364" i="3" s="1"/>
  <c r="H363" i="3"/>
  <c r="M363" i="3" s="1"/>
  <c r="G363" i="3"/>
  <c r="L363" i="3" s="1"/>
  <c r="F363" i="3"/>
  <c r="K363" i="3" s="1"/>
  <c r="E363" i="3"/>
  <c r="J363" i="3" s="1"/>
  <c r="H362" i="3"/>
  <c r="M362" i="3" s="1"/>
  <c r="G362" i="3"/>
  <c r="L362" i="3" s="1"/>
  <c r="F362" i="3"/>
  <c r="K362" i="3" s="1"/>
  <c r="E362" i="3"/>
  <c r="J362" i="3" s="1"/>
  <c r="H361" i="3"/>
  <c r="M361" i="3" s="1"/>
  <c r="G361" i="3"/>
  <c r="L361" i="3" s="1"/>
  <c r="F361" i="3"/>
  <c r="K361" i="3" s="1"/>
  <c r="E361" i="3"/>
  <c r="J361" i="3" s="1"/>
  <c r="H360" i="3"/>
  <c r="M360" i="3" s="1"/>
  <c r="G360" i="3"/>
  <c r="L360" i="3" s="1"/>
  <c r="F360" i="3"/>
  <c r="K360" i="3" s="1"/>
  <c r="E360" i="3"/>
  <c r="J360" i="3" s="1"/>
  <c r="H359" i="3"/>
  <c r="M359" i="3" s="1"/>
  <c r="G359" i="3"/>
  <c r="L359" i="3" s="1"/>
  <c r="F359" i="3"/>
  <c r="K359" i="3" s="1"/>
  <c r="E359" i="3"/>
  <c r="J359" i="3" s="1"/>
  <c r="H358" i="3"/>
  <c r="M358" i="3" s="1"/>
  <c r="G358" i="3"/>
  <c r="L358" i="3" s="1"/>
  <c r="F358" i="3"/>
  <c r="K358" i="3" s="1"/>
  <c r="E358" i="3"/>
  <c r="J358" i="3" s="1"/>
  <c r="H357" i="3"/>
  <c r="M357" i="3" s="1"/>
  <c r="G357" i="3"/>
  <c r="L357" i="3" s="1"/>
  <c r="F357" i="3"/>
  <c r="K357" i="3" s="1"/>
  <c r="E357" i="3"/>
  <c r="J357" i="3" s="1"/>
  <c r="H356" i="3"/>
  <c r="M356" i="3" s="1"/>
  <c r="G356" i="3"/>
  <c r="L356" i="3" s="1"/>
  <c r="F356" i="3"/>
  <c r="K356" i="3" s="1"/>
  <c r="E356" i="3"/>
  <c r="J356" i="3" s="1"/>
  <c r="H355" i="3"/>
  <c r="M355" i="3" s="1"/>
  <c r="G355" i="3"/>
  <c r="L355" i="3" s="1"/>
  <c r="F355" i="3"/>
  <c r="K355" i="3" s="1"/>
  <c r="E355" i="3"/>
  <c r="J355" i="3" s="1"/>
  <c r="H354" i="3"/>
  <c r="M354" i="3" s="1"/>
  <c r="G354" i="3"/>
  <c r="L354" i="3" s="1"/>
  <c r="F354" i="3"/>
  <c r="K354" i="3" s="1"/>
  <c r="E354" i="3"/>
  <c r="J354" i="3" s="1"/>
  <c r="H353" i="3"/>
  <c r="M353" i="3" s="1"/>
  <c r="G353" i="3"/>
  <c r="L353" i="3" s="1"/>
  <c r="F353" i="3"/>
  <c r="K353" i="3" s="1"/>
  <c r="E353" i="3"/>
  <c r="J353" i="3" s="1"/>
  <c r="H352" i="3"/>
  <c r="M352" i="3" s="1"/>
  <c r="G352" i="3"/>
  <c r="L352" i="3" s="1"/>
  <c r="F352" i="3"/>
  <c r="K352" i="3" s="1"/>
  <c r="E352" i="3"/>
  <c r="J352" i="3" s="1"/>
  <c r="H351" i="3"/>
  <c r="M351" i="3" s="1"/>
  <c r="G351" i="3"/>
  <c r="L351" i="3" s="1"/>
  <c r="F351" i="3"/>
  <c r="K351" i="3" s="1"/>
  <c r="E351" i="3"/>
  <c r="J351" i="3" s="1"/>
  <c r="H350" i="3"/>
  <c r="M350" i="3" s="1"/>
  <c r="G350" i="3"/>
  <c r="L350" i="3" s="1"/>
  <c r="F350" i="3"/>
  <c r="K350" i="3" s="1"/>
  <c r="E350" i="3"/>
  <c r="J350" i="3" s="1"/>
  <c r="H349" i="3"/>
  <c r="M349" i="3" s="1"/>
  <c r="G349" i="3"/>
  <c r="L349" i="3" s="1"/>
  <c r="F349" i="3"/>
  <c r="K349" i="3" s="1"/>
  <c r="E349" i="3"/>
  <c r="J349" i="3" s="1"/>
  <c r="H348" i="3"/>
  <c r="M348" i="3" s="1"/>
  <c r="G348" i="3"/>
  <c r="L348" i="3" s="1"/>
  <c r="F348" i="3"/>
  <c r="K348" i="3" s="1"/>
  <c r="E348" i="3"/>
  <c r="J348" i="3" s="1"/>
  <c r="H347" i="3"/>
  <c r="M347" i="3" s="1"/>
  <c r="G347" i="3"/>
  <c r="L347" i="3" s="1"/>
  <c r="F347" i="3"/>
  <c r="K347" i="3" s="1"/>
  <c r="E347" i="3"/>
  <c r="J347" i="3" s="1"/>
  <c r="H346" i="3"/>
  <c r="G346" i="3"/>
  <c r="L346" i="3" s="1"/>
  <c r="F346" i="3"/>
  <c r="K346" i="3" s="1"/>
  <c r="E346" i="3"/>
  <c r="J346" i="3" s="1"/>
  <c r="H345" i="3"/>
  <c r="M345" i="3" s="1"/>
  <c r="G345" i="3"/>
  <c r="L345" i="3" s="1"/>
  <c r="F345" i="3"/>
  <c r="K345" i="3" s="1"/>
  <c r="E345" i="3"/>
  <c r="J345" i="3" s="1"/>
  <c r="H344" i="3"/>
  <c r="M344" i="3" s="1"/>
  <c r="G344" i="3"/>
  <c r="L344" i="3" s="1"/>
  <c r="F344" i="3"/>
  <c r="K344" i="3" s="1"/>
  <c r="E344" i="3"/>
  <c r="J344" i="3" s="1"/>
  <c r="H343" i="3"/>
  <c r="M343" i="3" s="1"/>
  <c r="G343" i="3"/>
  <c r="L343" i="3" s="1"/>
  <c r="F343" i="3"/>
  <c r="K343" i="3" s="1"/>
  <c r="E343" i="3"/>
  <c r="J343" i="3" s="1"/>
  <c r="H342" i="3"/>
  <c r="M342" i="3" s="1"/>
  <c r="G342" i="3"/>
  <c r="L342" i="3" s="1"/>
  <c r="F342" i="3"/>
  <c r="K342" i="3" s="1"/>
  <c r="E342" i="3"/>
  <c r="J342" i="3" s="1"/>
  <c r="H341" i="3"/>
  <c r="M341" i="3" s="1"/>
  <c r="G341" i="3"/>
  <c r="L341" i="3" s="1"/>
  <c r="F341" i="3"/>
  <c r="K341" i="3" s="1"/>
  <c r="E341" i="3"/>
  <c r="J341" i="3" s="1"/>
  <c r="H340" i="3"/>
  <c r="M340" i="3" s="1"/>
  <c r="G340" i="3"/>
  <c r="L340" i="3" s="1"/>
  <c r="F340" i="3"/>
  <c r="K340" i="3" s="1"/>
  <c r="E340" i="3"/>
  <c r="J340" i="3" s="1"/>
  <c r="H339" i="3"/>
  <c r="G339" i="3"/>
  <c r="L339" i="3" s="1"/>
  <c r="F339" i="3"/>
  <c r="K339" i="3" s="1"/>
  <c r="E339" i="3"/>
  <c r="J339" i="3" s="1"/>
  <c r="H338" i="3"/>
  <c r="M338" i="3" s="1"/>
  <c r="G338" i="3"/>
  <c r="L338" i="3" s="1"/>
  <c r="F338" i="3"/>
  <c r="K338" i="3" s="1"/>
  <c r="E338" i="3"/>
  <c r="J338" i="3" s="1"/>
  <c r="H337" i="3"/>
  <c r="M337" i="3" s="1"/>
  <c r="G337" i="3"/>
  <c r="L337" i="3" s="1"/>
  <c r="F337" i="3"/>
  <c r="K337" i="3" s="1"/>
  <c r="E337" i="3"/>
  <c r="J337" i="3" s="1"/>
  <c r="H336" i="3"/>
  <c r="M336" i="3" s="1"/>
  <c r="G336" i="3"/>
  <c r="L336" i="3" s="1"/>
  <c r="F336" i="3"/>
  <c r="K336" i="3" s="1"/>
  <c r="E336" i="3"/>
  <c r="J336" i="3" s="1"/>
  <c r="H335" i="3"/>
  <c r="M335" i="3" s="1"/>
  <c r="G335" i="3"/>
  <c r="L335" i="3" s="1"/>
  <c r="F335" i="3"/>
  <c r="K335" i="3" s="1"/>
  <c r="E335" i="3"/>
  <c r="J335" i="3" s="1"/>
  <c r="H334" i="3"/>
  <c r="M334" i="3" s="1"/>
  <c r="G334" i="3"/>
  <c r="L334" i="3" s="1"/>
  <c r="F334" i="3"/>
  <c r="K334" i="3" s="1"/>
  <c r="E334" i="3"/>
  <c r="J334" i="3" s="1"/>
  <c r="H333" i="3"/>
  <c r="M333" i="3" s="1"/>
  <c r="G333" i="3"/>
  <c r="L333" i="3" s="1"/>
  <c r="F333" i="3"/>
  <c r="K333" i="3" s="1"/>
  <c r="E333" i="3"/>
  <c r="J333" i="3" s="1"/>
  <c r="H332" i="3"/>
  <c r="G332" i="3"/>
  <c r="L332" i="3" s="1"/>
  <c r="F332" i="3"/>
  <c r="K332" i="3" s="1"/>
  <c r="E332" i="3"/>
  <c r="J332" i="3" s="1"/>
  <c r="H331" i="3"/>
  <c r="M331" i="3" s="1"/>
  <c r="G331" i="3"/>
  <c r="L331" i="3" s="1"/>
  <c r="F331" i="3"/>
  <c r="K331" i="3" s="1"/>
  <c r="E331" i="3"/>
  <c r="J331" i="3" s="1"/>
  <c r="H330" i="3"/>
  <c r="M330" i="3" s="1"/>
  <c r="G330" i="3"/>
  <c r="L330" i="3" s="1"/>
  <c r="F330" i="3"/>
  <c r="K330" i="3" s="1"/>
  <c r="E330" i="3"/>
  <c r="J330" i="3" s="1"/>
  <c r="H329" i="3"/>
  <c r="M329" i="3" s="1"/>
  <c r="G329" i="3"/>
  <c r="L329" i="3" s="1"/>
  <c r="F329" i="3"/>
  <c r="K329" i="3" s="1"/>
  <c r="E329" i="3"/>
  <c r="J329" i="3" s="1"/>
  <c r="H328" i="3"/>
  <c r="M328" i="3" s="1"/>
  <c r="G328" i="3"/>
  <c r="L328" i="3" s="1"/>
  <c r="F328" i="3"/>
  <c r="K328" i="3" s="1"/>
  <c r="E328" i="3"/>
  <c r="J328" i="3" s="1"/>
  <c r="H327" i="3"/>
  <c r="M327" i="3" s="1"/>
  <c r="G327" i="3"/>
  <c r="L327" i="3" s="1"/>
  <c r="F327" i="3"/>
  <c r="K327" i="3" s="1"/>
  <c r="E327" i="3"/>
  <c r="J327" i="3" s="1"/>
  <c r="H326" i="3"/>
  <c r="M326" i="3" s="1"/>
  <c r="G326" i="3"/>
  <c r="L326" i="3" s="1"/>
  <c r="F326" i="3"/>
  <c r="K326" i="3" s="1"/>
  <c r="E326" i="3"/>
  <c r="J326" i="3" s="1"/>
  <c r="H325" i="3"/>
  <c r="M325" i="3" s="1"/>
  <c r="G325" i="3"/>
  <c r="L325" i="3" s="1"/>
  <c r="F325" i="3"/>
  <c r="E325" i="3"/>
  <c r="J325" i="3" s="1"/>
  <c r="H324" i="3"/>
  <c r="M324" i="3" s="1"/>
  <c r="G324" i="3"/>
  <c r="L324" i="3" s="1"/>
  <c r="F324" i="3"/>
  <c r="K324" i="3" s="1"/>
  <c r="E324" i="3"/>
  <c r="J324" i="3" s="1"/>
  <c r="H323" i="3"/>
  <c r="M323" i="3" s="1"/>
  <c r="G323" i="3"/>
  <c r="L323" i="3" s="1"/>
  <c r="F323" i="3"/>
  <c r="K323" i="3" s="1"/>
  <c r="E323" i="3"/>
  <c r="J323" i="3" s="1"/>
  <c r="H322" i="3"/>
  <c r="M322" i="3" s="1"/>
  <c r="G322" i="3"/>
  <c r="L322" i="3" s="1"/>
  <c r="F322" i="3"/>
  <c r="K322" i="3" s="1"/>
  <c r="E322" i="3"/>
  <c r="J322" i="3" s="1"/>
  <c r="H321" i="3"/>
  <c r="M321" i="3" s="1"/>
  <c r="G321" i="3"/>
  <c r="L321" i="3" s="1"/>
  <c r="F321" i="3"/>
  <c r="K321" i="3" s="1"/>
  <c r="E321" i="3"/>
  <c r="J321" i="3" s="1"/>
  <c r="H320" i="3"/>
  <c r="M320" i="3" s="1"/>
  <c r="G320" i="3"/>
  <c r="L320" i="3" s="1"/>
  <c r="F320" i="3"/>
  <c r="K320" i="3" s="1"/>
  <c r="E320" i="3"/>
  <c r="J320" i="3" s="1"/>
  <c r="H319" i="3"/>
  <c r="M319" i="3" s="1"/>
  <c r="G319" i="3"/>
  <c r="L319" i="3" s="1"/>
  <c r="F319" i="3"/>
  <c r="K319" i="3" s="1"/>
  <c r="E319" i="3"/>
  <c r="J319" i="3" s="1"/>
  <c r="H318" i="3"/>
  <c r="M318" i="3" s="1"/>
  <c r="G318" i="3"/>
  <c r="L318" i="3" s="1"/>
  <c r="F318" i="3"/>
  <c r="E318" i="3"/>
  <c r="J318" i="3" s="1"/>
  <c r="H317" i="3"/>
  <c r="M317" i="3" s="1"/>
  <c r="G317" i="3"/>
  <c r="L317" i="3" s="1"/>
  <c r="F317" i="3"/>
  <c r="K317" i="3" s="1"/>
  <c r="E317" i="3"/>
  <c r="J317" i="3" s="1"/>
  <c r="H316" i="3"/>
  <c r="M316" i="3" s="1"/>
  <c r="G316" i="3"/>
  <c r="L316" i="3" s="1"/>
  <c r="F316" i="3"/>
  <c r="K316" i="3" s="1"/>
  <c r="E316" i="3"/>
  <c r="J316" i="3" s="1"/>
  <c r="H315" i="3"/>
  <c r="M315" i="3" s="1"/>
  <c r="G315" i="3"/>
  <c r="L315" i="3" s="1"/>
  <c r="F315" i="3"/>
  <c r="K315" i="3" s="1"/>
  <c r="E315" i="3"/>
  <c r="J315" i="3" s="1"/>
  <c r="H314" i="3"/>
  <c r="M314" i="3" s="1"/>
  <c r="G314" i="3"/>
  <c r="L314" i="3" s="1"/>
  <c r="F314" i="3"/>
  <c r="K314" i="3" s="1"/>
  <c r="E314" i="3"/>
  <c r="J314" i="3" s="1"/>
  <c r="H313" i="3"/>
  <c r="M313" i="3" s="1"/>
  <c r="G313" i="3"/>
  <c r="L313" i="3" s="1"/>
  <c r="F313" i="3"/>
  <c r="K313" i="3" s="1"/>
  <c r="E313" i="3"/>
  <c r="J313" i="3" s="1"/>
  <c r="H312" i="3"/>
  <c r="M312" i="3" s="1"/>
  <c r="G312" i="3"/>
  <c r="L312" i="3" s="1"/>
  <c r="F312" i="3"/>
  <c r="K312" i="3" s="1"/>
  <c r="E312" i="3"/>
  <c r="J312" i="3" s="1"/>
  <c r="H311" i="3"/>
  <c r="M311" i="3" s="1"/>
  <c r="G311" i="3"/>
  <c r="L311" i="3" s="1"/>
  <c r="F311" i="3"/>
  <c r="K311" i="3" s="1"/>
  <c r="E311" i="3"/>
  <c r="J311" i="3" s="1"/>
  <c r="H310" i="3"/>
  <c r="M310" i="3" s="1"/>
  <c r="G310" i="3"/>
  <c r="L310" i="3" s="1"/>
  <c r="F310" i="3"/>
  <c r="K310" i="3" s="1"/>
  <c r="E310" i="3"/>
  <c r="J310" i="3" s="1"/>
  <c r="H309" i="3"/>
  <c r="M309" i="3" s="1"/>
  <c r="G309" i="3"/>
  <c r="L309" i="3" s="1"/>
  <c r="F309" i="3"/>
  <c r="E309" i="3"/>
  <c r="J309" i="3" s="1"/>
  <c r="H308" i="3"/>
  <c r="M308" i="3" s="1"/>
  <c r="G308" i="3"/>
  <c r="L308" i="3" s="1"/>
  <c r="F308" i="3"/>
  <c r="K308" i="3" s="1"/>
  <c r="E308" i="3"/>
  <c r="J308" i="3" s="1"/>
  <c r="H307" i="3"/>
  <c r="M307" i="3" s="1"/>
  <c r="G307" i="3"/>
  <c r="L307" i="3" s="1"/>
  <c r="F307" i="3"/>
  <c r="K307" i="3" s="1"/>
  <c r="E307" i="3"/>
  <c r="J307" i="3" s="1"/>
  <c r="H306" i="3"/>
  <c r="M306" i="3" s="1"/>
  <c r="G306" i="3"/>
  <c r="L306" i="3" s="1"/>
  <c r="F306" i="3"/>
  <c r="K306" i="3" s="1"/>
  <c r="E306" i="3"/>
  <c r="J306" i="3" s="1"/>
  <c r="H305" i="3"/>
  <c r="M305" i="3" s="1"/>
  <c r="G305" i="3"/>
  <c r="L305" i="3" s="1"/>
  <c r="F305" i="3"/>
  <c r="K305" i="3" s="1"/>
  <c r="E305" i="3"/>
  <c r="J305" i="3" s="1"/>
  <c r="H304" i="3"/>
  <c r="M304" i="3" s="1"/>
  <c r="G304" i="3"/>
  <c r="L304" i="3" s="1"/>
  <c r="F304" i="3"/>
  <c r="K304" i="3" s="1"/>
  <c r="E304" i="3"/>
  <c r="J304" i="3" s="1"/>
  <c r="H303" i="3"/>
  <c r="M303" i="3" s="1"/>
  <c r="G303" i="3"/>
  <c r="L303" i="3" s="1"/>
  <c r="F303" i="3"/>
  <c r="K303" i="3" s="1"/>
  <c r="E303" i="3"/>
  <c r="J303" i="3" s="1"/>
  <c r="H302" i="3"/>
  <c r="M302" i="3" s="1"/>
  <c r="G302" i="3"/>
  <c r="L302" i="3" s="1"/>
  <c r="F302" i="3"/>
  <c r="E302" i="3"/>
  <c r="J302" i="3" s="1"/>
  <c r="H301" i="3"/>
  <c r="M301" i="3" s="1"/>
  <c r="G301" i="3"/>
  <c r="L301" i="3" s="1"/>
  <c r="F301" i="3"/>
  <c r="K301" i="3" s="1"/>
  <c r="E301" i="3"/>
  <c r="J301" i="3" s="1"/>
  <c r="H300" i="3"/>
  <c r="M300" i="3" s="1"/>
  <c r="G300" i="3"/>
  <c r="L300" i="3" s="1"/>
  <c r="F300" i="3"/>
  <c r="K300" i="3" s="1"/>
  <c r="E300" i="3"/>
  <c r="J300" i="3" s="1"/>
  <c r="H299" i="3"/>
  <c r="M299" i="3" s="1"/>
  <c r="G299" i="3"/>
  <c r="L299" i="3" s="1"/>
  <c r="F299" i="3"/>
  <c r="K299" i="3" s="1"/>
  <c r="E299" i="3"/>
  <c r="J299" i="3" s="1"/>
  <c r="H298" i="3"/>
  <c r="G298" i="3"/>
  <c r="L298" i="3" s="1"/>
  <c r="F298" i="3"/>
  <c r="K298" i="3" s="1"/>
  <c r="E298" i="3"/>
  <c r="J298" i="3" s="1"/>
  <c r="H297" i="3"/>
  <c r="M297" i="3" s="1"/>
  <c r="G297" i="3"/>
  <c r="L297" i="3" s="1"/>
  <c r="F297" i="3"/>
  <c r="K297" i="3" s="1"/>
  <c r="E297" i="3"/>
  <c r="J297" i="3" s="1"/>
  <c r="H296" i="3"/>
  <c r="M296" i="3" s="1"/>
  <c r="G296" i="3"/>
  <c r="L296" i="3" s="1"/>
  <c r="F296" i="3"/>
  <c r="K296" i="3" s="1"/>
  <c r="E296" i="3"/>
  <c r="J296" i="3" s="1"/>
  <c r="H295" i="3"/>
  <c r="G295" i="3"/>
  <c r="L295" i="3" s="1"/>
  <c r="F295" i="3"/>
  <c r="K295" i="3" s="1"/>
  <c r="E295" i="3"/>
  <c r="J295" i="3" s="1"/>
  <c r="H294" i="3"/>
  <c r="M294" i="3" s="1"/>
  <c r="G294" i="3"/>
  <c r="L294" i="3" s="1"/>
  <c r="F294" i="3"/>
  <c r="K294" i="3" s="1"/>
  <c r="E294" i="3"/>
  <c r="J294" i="3" s="1"/>
  <c r="H293" i="3"/>
  <c r="M293" i="3" s="1"/>
  <c r="G293" i="3"/>
  <c r="L293" i="3" s="1"/>
  <c r="F293" i="3"/>
  <c r="K293" i="3" s="1"/>
  <c r="E293" i="3"/>
  <c r="J293" i="3" s="1"/>
  <c r="H292" i="3"/>
  <c r="M292" i="3" s="1"/>
  <c r="G292" i="3"/>
  <c r="L292" i="3" s="1"/>
  <c r="F292" i="3"/>
  <c r="K292" i="3" s="1"/>
  <c r="E292" i="3"/>
  <c r="J292" i="3" s="1"/>
  <c r="H291" i="3"/>
  <c r="M291" i="3" s="1"/>
  <c r="G291" i="3"/>
  <c r="L291" i="3" s="1"/>
  <c r="F291" i="3"/>
  <c r="K291" i="3" s="1"/>
  <c r="E291" i="3"/>
  <c r="J291" i="3" s="1"/>
  <c r="H290" i="3"/>
  <c r="M290" i="3" s="1"/>
  <c r="G290" i="3"/>
  <c r="L290" i="3" s="1"/>
  <c r="F290" i="3"/>
  <c r="E290" i="3"/>
  <c r="J290" i="3" s="1"/>
  <c r="H289" i="3"/>
  <c r="M289" i="3" s="1"/>
  <c r="G289" i="3"/>
  <c r="L289" i="3" s="1"/>
  <c r="F289" i="3"/>
  <c r="K289" i="3" s="1"/>
  <c r="E289" i="3"/>
  <c r="J289" i="3" s="1"/>
  <c r="H288" i="3"/>
  <c r="M288" i="3" s="1"/>
  <c r="G288" i="3"/>
  <c r="L288" i="3" s="1"/>
  <c r="F288" i="3"/>
  <c r="K288" i="3" s="1"/>
  <c r="E288" i="3"/>
  <c r="J288" i="3" s="1"/>
  <c r="H287" i="3"/>
  <c r="G287" i="3"/>
  <c r="L287" i="3" s="1"/>
  <c r="F287" i="3"/>
  <c r="K287" i="3" s="1"/>
  <c r="E287" i="3"/>
  <c r="J287" i="3" s="1"/>
  <c r="H286" i="3"/>
  <c r="M286" i="3" s="1"/>
  <c r="G286" i="3"/>
  <c r="L286" i="3" s="1"/>
  <c r="F286" i="3"/>
  <c r="K286" i="3" s="1"/>
  <c r="E286" i="3"/>
  <c r="J286" i="3" s="1"/>
  <c r="H285" i="3"/>
  <c r="M285" i="3" s="1"/>
  <c r="G285" i="3"/>
  <c r="L285" i="3" s="1"/>
  <c r="F285" i="3"/>
  <c r="K285" i="3" s="1"/>
  <c r="E285" i="3"/>
  <c r="J285" i="3" s="1"/>
  <c r="H284" i="3"/>
  <c r="M284" i="3" s="1"/>
  <c r="G284" i="3"/>
  <c r="L284" i="3" s="1"/>
  <c r="F284" i="3"/>
  <c r="K284" i="3" s="1"/>
  <c r="E284" i="3"/>
  <c r="J284" i="3" s="1"/>
  <c r="H283" i="3"/>
  <c r="M283" i="3" s="1"/>
  <c r="G283" i="3"/>
  <c r="L283" i="3" s="1"/>
  <c r="F283" i="3"/>
  <c r="K283" i="3" s="1"/>
  <c r="E283" i="3"/>
  <c r="J283" i="3" s="1"/>
  <c r="H282" i="3"/>
  <c r="M282" i="3" s="1"/>
  <c r="G282" i="3"/>
  <c r="L282" i="3" s="1"/>
  <c r="F282" i="3"/>
  <c r="E282" i="3"/>
  <c r="J282" i="3" s="1"/>
  <c r="H281" i="3"/>
  <c r="M281" i="3" s="1"/>
  <c r="G281" i="3"/>
  <c r="L281" i="3" s="1"/>
  <c r="F281" i="3"/>
  <c r="K281" i="3" s="1"/>
  <c r="E281" i="3"/>
  <c r="J281" i="3" s="1"/>
  <c r="H280" i="3"/>
  <c r="M280" i="3" s="1"/>
  <c r="G280" i="3"/>
  <c r="L280" i="3" s="1"/>
  <c r="F280" i="3"/>
  <c r="K280" i="3" s="1"/>
  <c r="E280" i="3"/>
  <c r="J280" i="3" s="1"/>
  <c r="H279" i="3"/>
  <c r="G279" i="3"/>
  <c r="L279" i="3" s="1"/>
  <c r="F279" i="3"/>
  <c r="K279" i="3" s="1"/>
  <c r="E279" i="3"/>
  <c r="J279" i="3" s="1"/>
  <c r="H278" i="3"/>
  <c r="M278" i="3" s="1"/>
  <c r="G278" i="3"/>
  <c r="L278" i="3" s="1"/>
  <c r="F278" i="3"/>
  <c r="K278" i="3" s="1"/>
  <c r="E278" i="3"/>
  <c r="J278" i="3" s="1"/>
  <c r="H277" i="3"/>
  <c r="M277" i="3" s="1"/>
  <c r="G277" i="3"/>
  <c r="L277" i="3" s="1"/>
  <c r="F277" i="3"/>
  <c r="K277" i="3" s="1"/>
  <c r="E277" i="3"/>
  <c r="J277" i="3" s="1"/>
  <c r="H276" i="3"/>
  <c r="M276" i="3" s="1"/>
  <c r="G276" i="3"/>
  <c r="L276" i="3" s="1"/>
  <c r="F276" i="3"/>
  <c r="K276" i="3" s="1"/>
  <c r="E276" i="3"/>
  <c r="J276" i="3" s="1"/>
  <c r="H275" i="3"/>
  <c r="M275" i="3" s="1"/>
  <c r="G275" i="3"/>
  <c r="L275" i="3" s="1"/>
  <c r="F275" i="3"/>
  <c r="K275" i="3" s="1"/>
  <c r="E275" i="3"/>
  <c r="J275" i="3" s="1"/>
  <c r="H274" i="3"/>
  <c r="M274" i="3" s="1"/>
  <c r="G274" i="3"/>
  <c r="L274" i="3" s="1"/>
  <c r="F274" i="3"/>
  <c r="E274" i="3"/>
  <c r="J274" i="3" s="1"/>
  <c r="H273" i="3"/>
  <c r="M273" i="3" s="1"/>
  <c r="G273" i="3"/>
  <c r="L273" i="3" s="1"/>
  <c r="F273" i="3"/>
  <c r="K273" i="3" s="1"/>
  <c r="E273" i="3"/>
  <c r="J273" i="3" s="1"/>
  <c r="H272" i="3"/>
  <c r="M272" i="3" s="1"/>
  <c r="G272" i="3"/>
  <c r="L272" i="3" s="1"/>
  <c r="F272" i="3"/>
  <c r="K272" i="3" s="1"/>
  <c r="E272" i="3"/>
  <c r="J272" i="3" s="1"/>
  <c r="H271" i="3"/>
  <c r="G271" i="3"/>
  <c r="L271" i="3" s="1"/>
  <c r="F271" i="3"/>
  <c r="K271" i="3" s="1"/>
  <c r="E271" i="3"/>
  <c r="J271" i="3" s="1"/>
  <c r="H270" i="3"/>
  <c r="M270" i="3" s="1"/>
  <c r="G270" i="3"/>
  <c r="L270" i="3" s="1"/>
  <c r="F270" i="3"/>
  <c r="K270" i="3" s="1"/>
  <c r="E270" i="3"/>
  <c r="J270" i="3" s="1"/>
  <c r="H269" i="3"/>
  <c r="M269" i="3" s="1"/>
  <c r="G269" i="3"/>
  <c r="L269" i="3" s="1"/>
  <c r="F269" i="3"/>
  <c r="K269" i="3" s="1"/>
  <c r="E269" i="3"/>
  <c r="J269" i="3" s="1"/>
  <c r="H268" i="3"/>
  <c r="M268" i="3" s="1"/>
  <c r="G268" i="3"/>
  <c r="L268" i="3" s="1"/>
  <c r="F268" i="3"/>
  <c r="K268" i="3" s="1"/>
  <c r="E268" i="3"/>
  <c r="J268" i="3" s="1"/>
  <c r="H267" i="3"/>
  <c r="M267" i="3" s="1"/>
  <c r="G267" i="3"/>
  <c r="L267" i="3" s="1"/>
  <c r="F267" i="3"/>
  <c r="K267" i="3" s="1"/>
  <c r="E267" i="3"/>
  <c r="J267" i="3" s="1"/>
  <c r="H266" i="3"/>
  <c r="M266" i="3" s="1"/>
  <c r="G266" i="3"/>
  <c r="L266" i="3" s="1"/>
  <c r="F266" i="3"/>
  <c r="E266" i="3"/>
  <c r="J266" i="3" s="1"/>
  <c r="H265" i="3"/>
  <c r="M265" i="3" s="1"/>
  <c r="G265" i="3"/>
  <c r="L265" i="3" s="1"/>
  <c r="F265" i="3"/>
  <c r="K265" i="3" s="1"/>
  <c r="E265" i="3"/>
  <c r="J265" i="3" s="1"/>
  <c r="H264" i="3"/>
  <c r="M264" i="3" s="1"/>
  <c r="G264" i="3"/>
  <c r="L264" i="3" s="1"/>
  <c r="F264" i="3"/>
  <c r="K264" i="3" s="1"/>
  <c r="E264" i="3"/>
  <c r="J264" i="3" s="1"/>
  <c r="H263" i="3"/>
  <c r="G263" i="3"/>
  <c r="L263" i="3" s="1"/>
  <c r="F263" i="3"/>
  <c r="K263" i="3" s="1"/>
  <c r="E263" i="3"/>
  <c r="J263" i="3" s="1"/>
  <c r="H262" i="3"/>
  <c r="M262" i="3" s="1"/>
  <c r="G262" i="3"/>
  <c r="L262" i="3" s="1"/>
  <c r="F262" i="3"/>
  <c r="K262" i="3" s="1"/>
  <c r="E262" i="3"/>
  <c r="J262" i="3" s="1"/>
  <c r="H261" i="3"/>
  <c r="M261" i="3" s="1"/>
  <c r="G261" i="3"/>
  <c r="L261" i="3" s="1"/>
  <c r="F261" i="3"/>
  <c r="K261" i="3" s="1"/>
  <c r="E261" i="3"/>
  <c r="J261" i="3" s="1"/>
  <c r="H260" i="3"/>
  <c r="M260" i="3" s="1"/>
  <c r="G260" i="3"/>
  <c r="L260" i="3" s="1"/>
  <c r="F260" i="3"/>
  <c r="K260" i="3" s="1"/>
  <c r="E260" i="3"/>
  <c r="J260" i="3" s="1"/>
  <c r="H259" i="3"/>
  <c r="M259" i="3" s="1"/>
  <c r="G259" i="3"/>
  <c r="L259" i="3" s="1"/>
  <c r="F259" i="3"/>
  <c r="K259" i="3" s="1"/>
  <c r="E259" i="3"/>
  <c r="J259" i="3" s="1"/>
  <c r="H258" i="3"/>
  <c r="M258" i="3" s="1"/>
  <c r="G258" i="3"/>
  <c r="L258" i="3" s="1"/>
  <c r="F258" i="3"/>
  <c r="E258" i="3"/>
  <c r="J258" i="3" s="1"/>
  <c r="H257" i="3"/>
  <c r="M257" i="3" s="1"/>
  <c r="G257" i="3"/>
  <c r="L257" i="3" s="1"/>
  <c r="F257" i="3"/>
  <c r="K257" i="3" s="1"/>
  <c r="E257" i="3"/>
  <c r="J257" i="3" s="1"/>
  <c r="H256" i="3"/>
  <c r="M256" i="3" s="1"/>
  <c r="G256" i="3"/>
  <c r="L256" i="3" s="1"/>
  <c r="F256" i="3"/>
  <c r="K256" i="3" s="1"/>
  <c r="E256" i="3"/>
  <c r="J256" i="3" s="1"/>
  <c r="H255" i="3"/>
  <c r="G255" i="3"/>
  <c r="L255" i="3" s="1"/>
  <c r="F255" i="3"/>
  <c r="K255" i="3" s="1"/>
  <c r="E255" i="3"/>
  <c r="J255" i="3" s="1"/>
  <c r="H254" i="3"/>
  <c r="M254" i="3" s="1"/>
  <c r="G254" i="3"/>
  <c r="L254" i="3" s="1"/>
  <c r="F254" i="3"/>
  <c r="K254" i="3" s="1"/>
  <c r="E254" i="3"/>
  <c r="J254" i="3" s="1"/>
  <c r="H253" i="3"/>
  <c r="M253" i="3" s="1"/>
  <c r="G253" i="3"/>
  <c r="L253" i="3" s="1"/>
  <c r="F253" i="3"/>
  <c r="K253" i="3" s="1"/>
  <c r="E253" i="3"/>
  <c r="J253" i="3" s="1"/>
  <c r="H252" i="3"/>
  <c r="M252" i="3" s="1"/>
  <c r="G252" i="3"/>
  <c r="L252" i="3" s="1"/>
  <c r="F252" i="3"/>
  <c r="K252" i="3" s="1"/>
  <c r="E252" i="3"/>
  <c r="J252" i="3" s="1"/>
  <c r="H251" i="3"/>
  <c r="M251" i="3" s="1"/>
  <c r="G251" i="3"/>
  <c r="L251" i="3" s="1"/>
  <c r="F251" i="3"/>
  <c r="K251" i="3" s="1"/>
  <c r="E251" i="3"/>
  <c r="J251" i="3" s="1"/>
  <c r="H250" i="3"/>
  <c r="M250" i="3" s="1"/>
  <c r="G250" i="3"/>
  <c r="L250" i="3" s="1"/>
  <c r="F250" i="3"/>
  <c r="E250" i="3"/>
  <c r="J250" i="3" s="1"/>
  <c r="H249" i="3"/>
  <c r="M249" i="3" s="1"/>
  <c r="G249" i="3"/>
  <c r="L249" i="3" s="1"/>
  <c r="F249" i="3"/>
  <c r="K249" i="3" s="1"/>
  <c r="E249" i="3"/>
  <c r="J249" i="3" s="1"/>
  <c r="H248" i="3"/>
  <c r="M248" i="3" s="1"/>
  <c r="G248" i="3"/>
  <c r="L248" i="3" s="1"/>
  <c r="F248" i="3"/>
  <c r="K248" i="3" s="1"/>
  <c r="E248" i="3"/>
  <c r="J248" i="3" s="1"/>
  <c r="H247" i="3"/>
  <c r="G247" i="3"/>
  <c r="L247" i="3" s="1"/>
  <c r="F247" i="3"/>
  <c r="K247" i="3" s="1"/>
  <c r="E247" i="3"/>
  <c r="J247" i="3" s="1"/>
  <c r="H246" i="3"/>
  <c r="M246" i="3" s="1"/>
  <c r="G246" i="3"/>
  <c r="L246" i="3" s="1"/>
  <c r="F246" i="3"/>
  <c r="K246" i="3" s="1"/>
  <c r="E246" i="3"/>
  <c r="J246" i="3" s="1"/>
  <c r="H245" i="3"/>
  <c r="M245" i="3" s="1"/>
  <c r="G245" i="3"/>
  <c r="L245" i="3" s="1"/>
  <c r="F245" i="3"/>
  <c r="K245" i="3" s="1"/>
  <c r="E245" i="3"/>
  <c r="J245" i="3" s="1"/>
  <c r="H244" i="3"/>
  <c r="M244" i="3" s="1"/>
  <c r="G244" i="3"/>
  <c r="L244" i="3" s="1"/>
  <c r="F244" i="3"/>
  <c r="K244" i="3" s="1"/>
  <c r="E244" i="3"/>
  <c r="J244" i="3" s="1"/>
  <c r="H243" i="3"/>
  <c r="M243" i="3" s="1"/>
  <c r="G243" i="3"/>
  <c r="L243" i="3" s="1"/>
  <c r="F243" i="3"/>
  <c r="K243" i="3" s="1"/>
  <c r="E243" i="3"/>
  <c r="J243" i="3" s="1"/>
  <c r="H242" i="3"/>
  <c r="M242" i="3" s="1"/>
  <c r="G242" i="3"/>
  <c r="L242" i="3" s="1"/>
  <c r="F242" i="3"/>
  <c r="E242" i="3"/>
  <c r="J242" i="3" s="1"/>
  <c r="H241" i="3"/>
  <c r="M241" i="3" s="1"/>
  <c r="G241" i="3"/>
  <c r="L241" i="3" s="1"/>
  <c r="F241" i="3"/>
  <c r="K241" i="3" s="1"/>
  <c r="E241" i="3"/>
  <c r="J241" i="3" s="1"/>
  <c r="H240" i="3"/>
  <c r="M240" i="3" s="1"/>
  <c r="G240" i="3"/>
  <c r="L240" i="3" s="1"/>
  <c r="F240" i="3"/>
  <c r="K240" i="3" s="1"/>
  <c r="E240" i="3"/>
  <c r="J240" i="3" s="1"/>
  <c r="H239" i="3"/>
  <c r="G239" i="3"/>
  <c r="L239" i="3" s="1"/>
  <c r="F239" i="3"/>
  <c r="K239" i="3" s="1"/>
  <c r="E239" i="3"/>
  <c r="J239" i="3" s="1"/>
  <c r="H238" i="3"/>
  <c r="M238" i="3" s="1"/>
  <c r="G238" i="3"/>
  <c r="L238" i="3" s="1"/>
  <c r="F238" i="3"/>
  <c r="K238" i="3" s="1"/>
  <c r="E238" i="3"/>
  <c r="J238" i="3" s="1"/>
  <c r="H237" i="3"/>
  <c r="M237" i="3" s="1"/>
  <c r="G237" i="3"/>
  <c r="L237" i="3" s="1"/>
  <c r="F237" i="3"/>
  <c r="K237" i="3" s="1"/>
  <c r="E237" i="3"/>
  <c r="J237" i="3" s="1"/>
  <c r="H236" i="3"/>
  <c r="M236" i="3" s="1"/>
  <c r="G236" i="3"/>
  <c r="L236" i="3" s="1"/>
  <c r="F236" i="3"/>
  <c r="K236" i="3" s="1"/>
  <c r="E236" i="3"/>
  <c r="J236" i="3" s="1"/>
  <c r="H235" i="3"/>
  <c r="M235" i="3" s="1"/>
  <c r="G235" i="3"/>
  <c r="L235" i="3" s="1"/>
  <c r="F235" i="3"/>
  <c r="K235" i="3" s="1"/>
  <c r="E235" i="3"/>
  <c r="J235" i="3" s="1"/>
  <c r="H234" i="3"/>
  <c r="M234" i="3" s="1"/>
  <c r="G234" i="3"/>
  <c r="L234" i="3" s="1"/>
  <c r="F234" i="3"/>
  <c r="E234" i="3"/>
  <c r="J234" i="3" s="1"/>
  <c r="H233" i="3"/>
  <c r="M233" i="3" s="1"/>
  <c r="G233" i="3"/>
  <c r="L233" i="3" s="1"/>
  <c r="F233" i="3"/>
  <c r="K233" i="3" s="1"/>
  <c r="E233" i="3"/>
  <c r="J233" i="3" s="1"/>
  <c r="H232" i="3"/>
  <c r="M232" i="3" s="1"/>
  <c r="G232" i="3"/>
  <c r="L232" i="3" s="1"/>
  <c r="F232" i="3"/>
  <c r="K232" i="3" s="1"/>
  <c r="E232" i="3"/>
  <c r="J232" i="3" s="1"/>
  <c r="H231" i="3"/>
  <c r="G231" i="3"/>
  <c r="L231" i="3" s="1"/>
  <c r="F231" i="3"/>
  <c r="K231" i="3" s="1"/>
  <c r="E231" i="3"/>
  <c r="J231" i="3" s="1"/>
  <c r="H230" i="3"/>
  <c r="M230" i="3" s="1"/>
  <c r="G230" i="3"/>
  <c r="L230" i="3" s="1"/>
  <c r="F230" i="3"/>
  <c r="K230" i="3" s="1"/>
  <c r="E230" i="3"/>
  <c r="J230" i="3" s="1"/>
  <c r="H229" i="3"/>
  <c r="M229" i="3" s="1"/>
  <c r="G229" i="3"/>
  <c r="L229" i="3" s="1"/>
  <c r="F229" i="3"/>
  <c r="K229" i="3" s="1"/>
  <c r="E229" i="3"/>
  <c r="J229" i="3" s="1"/>
  <c r="H228" i="3"/>
  <c r="M228" i="3" s="1"/>
  <c r="G228" i="3"/>
  <c r="L228" i="3" s="1"/>
  <c r="F228" i="3"/>
  <c r="K228" i="3" s="1"/>
  <c r="E228" i="3"/>
  <c r="J228" i="3" s="1"/>
  <c r="H227" i="3"/>
  <c r="M227" i="3" s="1"/>
  <c r="G227" i="3"/>
  <c r="L227" i="3" s="1"/>
  <c r="F227" i="3"/>
  <c r="K227" i="3" s="1"/>
  <c r="E227" i="3"/>
  <c r="J227" i="3" s="1"/>
  <c r="H226" i="3"/>
  <c r="M226" i="3" s="1"/>
  <c r="G226" i="3"/>
  <c r="L226" i="3" s="1"/>
  <c r="F226" i="3"/>
  <c r="E226" i="3"/>
  <c r="J226" i="3" s="1"/>
  <c r="H225" i="3"/>
  <c r="M225" i="3" s="1"/>
  <c r="G225" i="3"/>
  <c r="L225" i="3" s="1"/>
  <c r="F225" i="3"/>
  <c r="K225" i="3" s="1"/>
  <c r="E225" i="3"/>
  <c r="J225" i="3" s="1"/>
  <c r="H224" i="3"/>
  <c r="M224" i="3" s="1"/>
  <c r="G224" i="3"/>
  <c r="L224" i="3" s="1"/>
  <c r="F224" i="3"/>
  <c r="K224" i="3" s="1"/>
  <c r="E224" i="3"/>
  <c r="J224" i="3" s="1"/>
  <c r="H223" i="3"/>
  <c r="G223" i="3"/>
  <c r="L223" i="3" s="1"/>
  <c r="F223" i="3"/>
  <c r="K223" i="3" s="1"/>
  <c r="E223" i="3"/>
  <c r="J223" i="3" s="1"/>
  <c r="H222" i="3"/>
  <c r="M222" i="3" s="1"/>
  <c r="G222" i="3"/>
  <c r="L222" i="3" s="1"/>
  <c r="F222" i="3"/>
  <c r="K222" i="3" s="1"/>
  <c r="E222" i="3"/>
  <c r="J222" i="3" s="1"/>
  <c r="H221" i="3"/>
  <c r="M221" i="3" s="1"/>
  <c r="G221" i="3"/>
  <c r="L221" i="3" s="1"/>
  <c r="F221" i="3"/>
  <c r="K221" i="3" s="1"/>
  <c r="E221" i="3"/>
  <c r="J221" i="3" s="1"/>
  <c r="H220" i="3"/>
  <c r="M220" i="3" s="1"/>
  <c r="G220" i="3"/>
  <c r="L220" i="3" s="1"/>
  <c r="F220" i="3"/>
  <c r="K220" i="3" s="1"/>
  <c r="E220" i="3"/>
  <c r="J220" i="3" s="1"/>
  <c r="H219" i="3"/>
  <c r="M219" i="3" s="1"/>
  <c r="G219" i="3"/>
  <c r="L219" i="3" s="1"/>
  <c r="F219" i="3"/>
  <c r="K219" i="3" s="1"/>
  <c r="E219" i="3"/>
  <c r="J219" i="3" s="1"/>
  <c r="H218" i="3"/>
  <c r="M218" i="3" s="1"/>
  <c r="G218" i="3"/>
  <c r="L218" i="3" s="1"/>
  <c r="F218" i="3"/>
  <c r="E218" i="3"/>
  <c r="J218" i="3" s="1"/>
  <c r="H217" i="3"/>
  <c r="M217" i="3" s="1"/>
  <c r="G217" i="3"/>
  <c r="L217" i="3" s="1"/>
  <c r="F217" i="3"/>
  <c r="K217" i="3" s="1"/>
  <c r="E217" i="3"/>
  <c r="J217" i="3" s="1"/>
  <c r="H216" i="3"/>
  <c r="M216" i="3" s="1"/>
  <c r="G216" i="3"/>
  <c r="L216" i="3" s="1"/>
  <c r="F216" i="3"/>
  <c r="K216" i="3" s="1"/>
  <c r="E216" i="3"/>
  <c r="J216" i="3" s="1"/>
  <c r="H215" i="3"/>
  <c r="G215" i="3"/>
  <c r="L215" i="3" s="1"/>
  <c r="F215" i="3"/>
  <c r="K215" i="3" s="1"/>
  <c r="E215" i="3"/>
  <c r="J215" i="3" s="1"/>
  <c r="H214" i="3"/>
  <c r="M214" i="3" s="1"/>
  <c r="G214" i="3"/>
  <c r="L214" i="3" s="1"/>
  <c r="F214" i="3"/>
  <c r="K214" i="3" s="1"/>
  <c r="E214" i="3"/>
  <c r="J214" i="3" s="1"/>
  <c r="H213" i="3"/>
  <c r="M213" i="3" s="1"/>
  <c r="G213" i="3"/>
  <c r="L213" i="3" s="1"/>
  <c r="F213" i="3"/>
  <c r="K213" i="3" s="1"/>
  <c r="E213" i="3"/>
  <c r="J213" i="3" s="1"/>
  <c r="H212" i="3"/>
  <c r="M212" i="3" s="1"/>
  <c r="G212" i="3"/>
  <c r="L212" i="3" s="1"/>
  <c r="F212" i="3"/>
  <c r="K212" i="3" s="1"/>
  <c r="E212" i="3"/>
  <c r="J212" i="3" s="1"/>
  <c r="H211" i="3"/>
  <c r="M211" i="3" s="1"/>
  <c r="G211" i="3"/>
  <c r="L211" i="3" s="1"/>
  <c r="F211" i="3"/>
  <c r="K211" i="3" s="1"/>
  <c r="E211" i="3"/>
  <c r="J211" i="3" s="1"/>
  <c r="H210" i="3"/>
  <c r="M210" i="3" s="1"/>
  <c r="G210" i="3"/>
  <c r="L210" i="3" s="1"/>
  <c r="F210" i="3"/>
  <c r="E210" i="3"/>
  <c r="J210" i="3" s="1"/>
  <c r="H209" i="3"/>
  <c r="M209" i="3" s="1"/>
  <c r="G209" i="3"/>
  <c r="L209" i="3" s="1"/>
  <c r="F209" i="3"/>
  <c r="K209" i="3" s="1"/>
  <c r="E209" i="3"/>
  <c r="J209" i="3" s="1"/>
  <c r="H208" i="3"/>
  <c r="M208" i="3" s="1"/>
  <c r="G208" i="3"/>
  <c r="L208" i="3" s="1"/>
  <c r="F208" i="3"/>
  <c r="K208" i="3" s="1"/>
  <c r="E208" i="3"/>
  <c r="J208" i="3" s="1"/>
  <c r="H207" i="3"/>
  <c r="G207" i="3"/>
  <c r="L207" i="3" s="1"/>
  <c r="F207" i="3"/>
  <c r="K207" i="3" s="1"/>
  <c r="E207" i="3"/>
  <c r="J207" i="3" s="1"/>
  <c r="H206" i="3"/>
  <c r="M206" i="3" s="1"/>
  <c r="G206" i="3"/>
  <c r="L206" i="3" s="1"/>
  <c r="F206" i="3"/>
  <c r="K206" i="3" s="1"/>
  <c r="E206" i="3"/>
  <c r="J206" i="3" s="1"/>
  <c r="H205" i="3"/>
  <c r="M205" i="3" s="1"/>
  <c r="G205" i="3"/>
  <c r="L205" i="3" s="1"/>
  <c r="F205" i="3"/>
  <c r="K205" i="3" s="1"/>
  <c r="E205" i="3"/>
  <c r="J205" i="3" s="1"/>
  <c r="H204" i="3"/>
  <c r="M204" i="3" s="1"/>
  <c r="G204" i="3"/>
  <c r="L204" i="3" s="1"/>
  <c r="F204" i="3"/>
  <c r="K204" i="3" s="1"/>
  <c r="E204" i="3"/>
  <c r="J204" i="3" s="1"/>
  <c r="H203" i="3"/>
  <c r="M203" i="3" s="1"/>
  <c r="G203" i="3"/>
  <c r="L203" i="3" s="1"/>
  <c r="F203" i="3"/>
  <c r="K203" i="3" s="1"/>
  <c r="E203" i="3"/>
  <c r="J203" i="3" s="1"/>
  <c r="H202" i="3"/>
  <c r="M202" i="3" s="1"/>
  <c r="G202" i="3"/>
  <c r="L202" i="3" s="1"/>
  <c r="F202" i="3"/>
  <c r="E202" i="3"/>
  <c r="J202" i="3" s="1"/>
  <c r="H201" i="3"/>
  <c r="M201" i="3" s="1"/>
  <c r="G201" i="3"/>
  <c r="L201" i="3" s="1"/>
  <c r="F201" i="3"/>
  <c r="K201" i="3" s="1"/>
  <c r="E201" i="3"/>
  <c r="J201" i="3" s="1"/>
  <c r="H200" i="3"/>
  <c r="M200" i="3" s="1"/>
  <c r="G200" i="3"/>
  <c r="L200" i="3" s="1"/>
  <c r="F200" i="3"/>
  <c r="K200" i="3" s="1"/>
  <c r="E200" i="3"/>
  <c r="J200" i="3" s="1"/>
  <c r="H199" i="3"/>
  <c r="G199" i="3"/>
  <c r="L199" i="3" s="1"/>
  <c r="F199" i="3"/>
  <c r="K199" i="3" s="1"/>
  <c r="E199" i="3"/>
  <c r="J199" i="3" s="1"/>
  <c r="H198" i="3"/>
  <c r="M198" i="3" s="1"/>
  <c r="G198" i="3"/>
  <c r="L198" i="3" s="1"/>
  <c r="F198" i="3"/>
  <c r="K198" i="3" s="1"/>
  <c r="E198" i="3"/>
  <c r="J198" i="3" s="1"/>
  <c r="H197" i="3"/>
  <c r="M197" i="3" s="1"/>
  <c r="G197" i="3"/>
  <c r="L197" i="3" s="1"/>
  <c r="F197" i="3"/>
  <c r="K197" i="3" s="1"/>
  <c r="E197" i="3"/>
  <c r="J197" i="3" s="1"/>
  <c r="H196" i="3"/>
  <c r="M196" i="3" s="1"/>
  <c r="G196" i="3"/>
  <c r="L196" i="3" s="1"/>
  <c r="F196" i="3"/>
  <c r="K196" i="3" s="1"/>
  <c r="E196" i="3"/>
  <c r="J196" i="3" s="1"/>
  <c r="H195" i="3"/>
  <c r="M195" i="3" s="1"/>
  <c r="G195" i="3"/>
  <c r="L195" i="3" s="1"/>
  <c r="F195" i="3"/>
  <c r="K195" i="3" s="1"/>
  <c r="E195" i="3"/>
  <c r="J195" i="3" s="1"/>
  <c r="H194" i="3"/>
  <c r="M194" i="3" s="1"/>
  <c r="G194" i="3"/>
  <c r="L194" i="3" s="1"/>
  <c r="F194" i="3"/>
  <c r="E194" i="3"/>
  <c r="J194" i="3" s="1"/>
  <c r="H193" i="3"/>
  <c r="M193" i="3" s="1"/>
  <c r="G193" i="3"/>
  <c r="L193" i="3" s="1"/>
  <c r="F193" i="3"/>
  <c r="K193" i="3" s="1"/>
  <c r="E193" i="3"/>
  <c r="J193" i="3" s="1"/>
  <c r="H192" i="3"/>
  <c r="M192" i="3" s="1"/>
  <c r="G192" i="3"/>
  <c r="L192" i="3" s="1"/>
  <c r="F192" i="3"/>
  <c r="K192" i="3" s="1"/>
  <c r="E192" i="3"/>
  <c r="J192" i="3" s="1"/>
  <c r="H191" i="3"/>
  <c r="G191" i="3"/>
  <c r="L191" i="3" s="1"/>
  <c r="F191" i="3"/>
  <c r="K191" i="3" s="1"/>
  <c r="E191" i="3"/>
  <c r="J191" i="3" s="1"/>
  <c r="H190" i="3"/>
  <c r="M190" i="3" s="1"/>
  <c r="G190" i="3"/>
  <c r="L190" i="3" s="1"/>
  <c r="F190" i="3"/>
  <c r="K190" i="3" s="1"/>
  <c r="E190" i="3"/>
  <c r="J190" i="3" s="1"/>
  <c r="H189" i="3"/>
  <c r="M189" i="3" s="1"/>
  <c r="G189" i="3"/>
  <c r="L189" i="3" s="1"/>
  <c r="F189" i="3"/>
  <c r="K189" i="3" s="1"/>
  <c r="E189" i="3"/>
  <c r="J189" i="3" s="1"/>
  <c r="H188" i="3"/>
  <c r="M188" i="3" s="1"/>
  <c r="G188" i="3"/>
  <c r="L188" i="3" s="1"/>
  <c r="F188" i="3"/>
  <c r="K188" i="3" s="1"/>
  <c r="E188" i="3"/>
  <c r="J188" i="3" s="1"/>
  <c r="H187" i="3"/>
  <c r="M187" i="3" s="1"/>
  <c r="G187" i="3"/>
  <c r="L187" i="3" s="1"/>
  <c r="F187" i="3"/>
  <c r="K187" i="3" s="1"/>
  <c r="E187" i="3"/>
  <c r="J187" i="3" s="1"/>
  <c r="H186" i="3"/>
  <c r="M186" i="3" s="1"/>
  <c r="G186" i="3"/>
  <c r="L186" i="3" s="1"/>
  <c r="F186" i="3"/>
  <c r="E186" i="3"/>
  <c r="J186" i="3" s="1"/>
  <c r="H185" i="3"/>
  <c r="M185" i="3" s="1"/>
  <c r="G185" i="3"/>
  <c r="L185" i="3" s="1"/>
  <c r="F185" i="3"/>
  <c r="K185" i="3" s="1"/>
  <c r="E185" i="3"/>
  <c r="J185" i="3" s="1"/>
  <c r="H184" i="3"/>
  <c r="M184" i="3" s="1"/>
  <c r="G184" i="3"/>
  <c r="L184" i="3" s="1"/>
  <c r="F184" i="3"/>
  <c r="K184" i="3" s="1"/>
  <c r="E184" i="3"/>
  <c r="J184" i="3" s="1"/>
  <c r="H183" i="3"/>
  <c r="G183" i="3"/>
  <c r="L183" i="3" s="1"/>
  <c r="F183" i="3"/>
  <c r="K183" i="3" s="1"/>
  <c r="E183" i="3"/>
  <c r="J183" i="3" s="1"/>
  <c r="H182" i="3"/>
  <c r="M182" i="3" s="1"/>
  <c r="G182" i="3"/>
  <c r="L182" i="3" s="1"/>
  <c r="F182" i="3"/>
  <c r="K182" i="3" s="1"/>
  <c r="E182" i="3"/>
  <c r="J182" i="3" s="1"/>
  <c r="H181" i="3"/>
  <c r="M181" i="3" s="1"/>
  <c r="G181" i="3"/>
  <c r="L181" i="3" s="1"/>
  <c r="F181" i="3"/>
  <c r="K181" i="3" s="1"/>
  <c r="E181" i="3"/>
  <c r="J181" i="3" s="1"/>
  <c r="H180" i="3"/>
  <c r="M180" i="3" s="1"/>
  <c r="G180" i="3"/>
  <c r="L180" i="3" s="1"/>
  <c r="F180" i="3"/>
  <c r="K180" i="3" s="1"/>
  <c r="E180" i="3"/>
  <c r="J180" i="3" s="1"/>
  <c r="H179" i="3"/>
  <c r="M179" i="3" s="1"/>
  <c r="G179" i="3"/>
  <c r="L179" i="3" s="1"/>
  <c r="F179" i="3"/>
  <c r="K179" i="3" s="1"/>
  <c r="E179" i="3"/>
  <c r="J179" i="3" s="1"/>
  <c r="H178" i="3"/>
  <c r="M178" i="3" s="1"/>
  <c r="G178" i="3"/>
  <c r="L178" i="3" s="1"/>
  <c r="F178" i="3"/>
  <c r="E178" i="3"/>
  <c r="J178" i="3" s="1"/>
  <c r="H177" i="3"/>
  <c r="M177" i="3" s="1"/>
  <c r="G177" i="3"/>
  <c r="L177" i="3" s="1"/>
  <c r="F177" i="3"/>
  <c r="K177" i="3" s="1"/>
  <c r="E177" i="3"/>
  <c r="J177" i="3" s="1"/>
  <c r="H176" i="3"/>
  <c r="M176" i="3" s="1"/>
  <c r="G176" i="3"/>
  <c r="L176" i="3" s="1"/>
  <c r="F176" i="3"/>
  <c r="K176" i="3" s="1"/>
  <c r="E176" i="3"/>
  <c r="J176" i="3" s="1"/>
  <c r="H175" i="3"/>
  <c r="G175" i="3"/>
  <c r="L175" i="3" s="1"/>
  <c r="F175" i="3"/>
  <c r="K175" i="3" s="1"/>
  <c r="E175" i="3"/>
  <c r="J175" i="3" s="1"/>
  <c r="H174" i="3"/>
  <c r="M174" i="3" s="1"/>
  <c r="G174" i="3"/>
  <c r="L174" i="3" s="1"/>
  <c r="F174" i="3"/>
  <c r="K174" i="3" s="1"/>
  <c r="E174" i="3"/>
  <c r="J174" i="3" s="1"/>
  <c r="H173" i="3"/>
  <c r="M173" i="3" s="1"/>
  <c r="G173" i="3"/>
  <c r="L173" i="3" s="1"/>
  <c r="F173" i="3"/>
  <c r="K173" i="3" s="1"/>
  <c r="E173" i="3"/>
  <c r="J173" i="3" s="1"/>
  <c r="H172" i="3"/>
  <c r="M172" i="3" s="1"/>
  <c r="G172" i="3"/>
  <c r="L172" i="3" s="1"/>
  <c r="F172" i="3"/>
  <c r="K172" i="3" s="1"/>
  <c r="E172" i="3"/>
  <c r="J172" i="3" s="1"/>
  <c r="H171" i="3"/>
  <c r="M171" i="3" s="1"/>
  <c r="G171" i="3"/>
  <c r="L171" i="3" s="1"/>
  <c r="F171" i="3"/>
  <c r="K171" i="3" s="1"/>
  <c r="E171" i="3"/>
  <c r="J171" i="3" s="1"/>
  <c r="H170" i="3"/>
  <c r="M170" i="3" s="1"/>
  <c r="G170" i="3"/>
  <c r="L170" i="3" s="1"/>
  <c r="F170" i="3"/>
  <c r="E170" i="3"/>
  <c r="J170" i="3" s="1"/>
  <c r="H169" i="3"/>
  <c r="M169" i="3" s="1"/>
  <c r="G169" i="3"/>
  <c r="L169" i="3" s="1"/>
  <c r="F169" i="3"/>
  <c r="K169" i="3" s="1"/>
  <c r="E169" i="3"/>
  <c r="J169" i="3" s="1"/>
  <c r="H168" i="3"/>
  <c r="M168" i="3" s="1"/>
  <c r="G168" i="3"/>
  <c r="L168" i="3" s="1"/>
  <c r="F168" i="3"/>
  <c r="K168" i="3" s="1"/>
  <c r="E168" i="3"/>
  <c r="J168" i="3" s="1"/>
  <c r="H167" i="3"/>
  <c r="G167" i="3"/>
  <c r="L167" i="3" s="1"/>
  <c r="F167" i="3"/>
  <c r="K167" i="3" s="1"/>
  <c r="E167" i="3"/>
  <c r="J167" i="3" s="1"/>
  <c r="H166" i="3"/>
  <c r="M166" i="3" s="1"/>
  <c r="G166" i="3"/>
  <c r="L166" i="3" s="1"/>
  <c r="F166" i="3"/>
  <c r="K166" i="3" s="1"/>
  <c r="E166" i="3"/>
  <c r="J166" i="3" s="1"/>
  <c r="H165" i="3"/>
  <c r="M165" i="3" s="1"/>
  <c r="G165" i="3"/>
  <c r="L165" i="3" s="1"/>
  <c r="F165" i="3"/>
  <c r="K165" i="3" s="1"/>
  <c r="E165" i="3"/>
  <c r="J165" i="3" s="1"/>
  <c r="H164" i="3"/>
  <c r="M164" i="3" s="1"/>
  <c r="G164" i="3"/>
  <c r="L164" i="3" s="1"/>
  <c r="F164" i="3"/>
  <c r="K164" i="3" s="1"/>
  <c r="E164" i="3"/>
  <c r="J164" i="3" s="1"/>
  <c r="H163" i="3"/>
  <c r="M163" i="3" s="1"/>
  <c r="G163" i="3"/>
  <c r="L163" i="3" s="1"/>
  <c r="F163" i="3"/>
  <c r="K163" i="3" s="1"/>
  <c r="E163" i="3"/>
  <c r="J163" i="3" s="1"/>
  <c r="H162" i="3"/>
  <c r="M162" i="3" s="1"/>
  <c r="G162" i="3"/>
  <c r="L162" i="3" s="1"/>
  <c r="F162" i="3"/>
  <c r="E162" i="3"/>
  <c r="J162" i="3" s="1"/>
  <c r="H161" i="3"/>
  <c r="M161" i="3" s="1"/>
  <c r="G161" i="3"/>
  <c r="L161" i="3" s="1"/>
  <c r="F161" i="3"/>
  <c r="K161" i="3" s="1"/>
  <c r="E161" i="3"/>
  <c r="J161" i="3" s="1"/>
  <c r="H160" i="3"/>
  <c r="M160" i="3" s="1"/>
  <c r="G160" i="3"/>
  <c r="L160" i="3" s="1"/>
  <c r="F160" i="3"/>
  <c r="K160" i="3" s="1"/>
  <c r="E160" i="3"/>
  <c r="J160" i="3" s="1"/>
  <c r="H159" i="3"/>
  <c r="G159" i="3"/>
  <c r="L159" i="3" s="1"/>
  <c r="F159" i="3"/>
  <c r="K159" i="3" s="1"/>
  <c r="E159" i="3"/>
  <c r="J159" i="3" s="1"/>
  <c r="H158" i="3"/>
  <c r="M158" i="3" s="1"/>
  <c r="G158" i="3"/>
  <c r="L158" i="3" s="1"/>
  <c r="F158" i="3"/>
  <c r="K158" i="3" s="1"/>
  <c r="E158" i="3"/>
  <c r="J158" i="3" s="1"/>
  <c r="H157" i="3"/>
  <c r="M157" i="3" s="1"/>
  <c r="G157" i="3"/>
  <c r="L157" i="3" s="1"/>
  <c r="F157" i="3"/>
  <c r="K157" i="3" s="1"/>
  <c r="E157" i="3"/>
  <c r="J157" i="3" s="1"/>
  <c r="H156" i="3"/>
  <c r="M156" i="3" s="1"/>
  <c r="G156" i="3"/>
  <c r="L156" i="3" s="1"/>
  <c r="F156" i="3"/>
  <c r="K156" i="3" s="1"/>
  <c r="E156" i="3"/>
  <c r="J156" i="3" s="1"/>
  <c r="H155" i="3"/>
  <c r="M155" i="3" s="1"/>
  <c r="G155" i="3"/>
  <c r="L155" i="3" s="1"/>
  <c r="F155" i="3"/>
  <c r="K155" i="3" s="1"/>
  <c r="E155" i="3"/>
  <c r="J155" i="3" s="1"/>
  <c r="H154" i="3"/>
  <c r="M154" i="3" s="1"/>
  <c r="G154" i="3"/>
  <c r="L154" i="3" s="1"/>
  <c r="F154" i="3"/>
  <c r="E154" i="3"/>
  <c r="J154" i="3" s="1"/>
  <c r="H153" i="3"/>
  <c r="M153" i="3" s="1"/>
  <c r="G153" i="3"/>
  <c r="L153" i="3" s="1"/>
  <c r="F153" i="3"/>
  <c r="K153" i="3" s="1"/>
  <c r="E153" i="3"/>
  <c r="J153" i="3" s="1"/>
  <c r="H152" i="3"/>
  <c r="M152" i="3" s="1"/>
  <c r="G152" i="3"/>
  <c r="L152" i="3" s="1"/>
  <c r="F152" i="3"/>
  <c r="K152" i="3" s="1"/>
  <c r="E152" i="3"/>
  <c r="J152" i="3" s="1"/>
  <c r="H151" i="3"/>
  <c r="G151" i="3"/>
  <c r="L151" i="3" s="1"/>
  <c r="F151" i="3"/>
  <c r="K151" i="3" s="1"/>
  <c r="E151" i="3"/>
  <c r="J151" i="3" s="1"/>
  <c r="H150" i="3"/>
  <c r="M150" i="3" s="1"/>
  <c r="G150" i="3"/>
  <c r="L150" i="3" s="1"/>
  <c r="F150" i="3"/>
  <c r="K150" i="3" s="1"/>
  <c r="E150" i="3"/>
  <c r="J150" i="3" s="1"/>
  <c r="H149" i="3"/>
  <c r="M149" i="3" s="1"/>
  <c r="G149" i="3"/>
  <c r="L149" i="3" s="1"/>
  <c r="F149" i="3"/>
  <c r="K149" i="3" s="1"/>
  <c r="E149" i="3"/>
  <c r="J149" i="3" s="1"/>
  <c r="H148" i="3"/>
  <c r="M148" i="3" s="1"/>
  <c r="G148" i="3"/>
  <c r="L148" i="3" s="1"/>
  <c r="F148" i="3"/>
  <c r="K148" i="3" s="1"/>
  <c r="E148" i="3"/>
  <c r="J148" i="3" s="1"/>
  <c r="H147" i="3"/>
  <c r="M147" i="3" s="1"/>
  <c r="G147" i="3"/>
  <c r="L147" i="3" s="1"/>
  <c r="F147" i="3"/>
  <c r="K147" i="3" s="1"/>
  <c r="E147" i="3"/>
  <c r="J147" i="3" s="1"/>
  <c r="H146" i="3"/>
  <c r="M146" i="3" s="1"/>
  <c r="G146" i="3"/>
  <c r="L146" i="3" s="1"/>
  <c r="F146" i="3"/>
  <c r="E146" i="3"/>
  <c r="J146" i="3" s="1"/>
  <c r="H145" i="3"/>
  <c r="M145" i="3" s="1"/>
  <c r="G145" i="3"/>
  <c r="L145" i="3" s="1"/>
  <c r="F145" i="3"/>
  <c r="K145" i="3" s="1"/>
  <c r="E145" i="3"/>
  <c r="J145" i="3" s="1"/>
  <c r="H144" i="3"/>
  <c r="M144" i="3" s="1"/>
  <c r="G144" i="3"/>
  <c r="L144" i="3" s="1"/>
  <c r="F144" i="3"/>
  <c r="K144" i="3" s="1"/>
  <c r="E144" i="3"/>
  <c r="J144" i="3" s="1"/>
  <c r="H143" i="3"/>
  <c r="G143" i="3"/>
  <c r="L143" i="3" s="1"/>
  <c r="F143" i="3"/>
  <c r="K143" i="3" s="1"/>
  <c r="E143" i="3"/>
  <c r="J143" i="3" s="1"/>
  <c r="H142" i="3"/>
  <c r="M142" i="3" s="1"/>
  <c r="G142" i="3"/>
  <c r="L142" i="3" s="1"/>
  <c r="F142" i="3"/>
  <c r="K142" i="3" s="1"/>
  <c r="E142" i="3"/>
  <c r="J142" i="3" s="1"/>
  <c r="H141" i="3"/>
  <c r="M141" i="3" s="1"/>
  <c r="G141" i="3"/>
  <c r="L141" i="3" s="1"/>
  <c r="F141" i="3"/>
  <c r="K141" i="3" s="1"/>
  <c r="E141" i="3"/>
  <c r="J141" i="3" s="1"/>
  <c r="H140" i="3"/>
  <c r="M140" i="3" s="1"/>
  <c r="G140" i="3"/>
  <c r="L140" i="3" s="1"/>
  <c r="F140" i="3"/>
  <c r="K140" i="3" s="1"/>
  <c r="E140" i="3"/>
  <c r="J140" i="3" s="1"/>
  <c r="H139" i="3"/>
  <c r="M139" i="3" s="1"/>
  <c r="G139" i="3"/>
  <c r="L139" i="3" s="1"/>
  <c r="F139" i="3"/>
  <c r="K139" i="3" s="1"/>
  <c r="E139" i="3"/>
  <c r="J139" i="3" s="1"/>
  <c r="H138" i="3"/>
  <c r="M138" i="3" s="1"/>
  <c r="G138" i="3"/>
  <c r="L138" i="3" s="1"/>
  <c r="F138" i="3"/>
  <c r="E138" i="3"/>
  <c r="J138" i="3" s="1"/>
  <c r="H137" i="3"/>
  <c r="M137" i="3" s="1"/>
  <c r="G137" i="3"/>
  <c r="L137" i="3" s="1"/>
  <c r="F137" i="3"/>
  <c r="K137" i="3" s="1"/>
  <c r="E137" i="3"/>
  <c r="J137" i="3" s="1"/>
  <c r="H136" i="3"/>
  <c r="M136" i="3" s="1"/>
  <c r="G136" i="3"/>
  <c r="L136" i="3" s="1"/>
  <c r="F136" i="3"/>
  <c r="K136" i="3" s="1"/>
  <c r="E136" i="3"/>
  <c r="J136" i="3" s="1"/>
  <c r="H135" i="3"/>
  <c r="G135" i="3"/>
  <c r="L135" i="3" s="1"/>
  <c r="F135" i="3"/>
  <c r="K135" i="3" s="1"/>
  <c r="E135" i="3"/>
  <c r="J135" i="3" s="1"/>
  <c r="H134" i="3"/>
  <c r="M134" i="3" s="1"/>
  <c r="G134" i="3"/>
  <c r="L134" i="3" s="1"/>
  <c r="F134" i="3"/>
  <c r="K134" i="3" s="1"/>
  <c r="E134" i="3"/>
  <c r="J134" i="3" s="1"/>
  <c r="H133" i="3"/>
  <c r="M133" i="3" s="1"/>
  <c r="G133" i="3"/>
  <c r="L133" i="3" s="1"/>
  <c r="F133" i="3"/>
  <c r="K133" i="3" s="1"/>
  <c r="E133" i="3"/>
  <c r="J133" i="3" s="1"/>
  <c r="H132" i="3"/>
  <c r="M132" i="3" s="1"/>
  <c r="G132" i="3"/>
  <c r="L132" i="3" s="1"/>
  <c r="F132" i="3"/>
  <c r="K132" i="3" s="1"/>
  <c r="E132" i="3"/>
  <c r="J132" i="3" s="1"/>
  <c r="H131" i="3"/>
  <c r="M131" i="3" s="1"/>
  <c r="G131" i="3"/>
  <c r="L131" i="3" s="1"/>
  <c r="F131" i="3"/>
  <c r="K131" i="3" s="1"/>
  <c r="E131" i="3"/>
  <c r="J131" i="3" s="1"/>
  <c r="H130" i="3"/>
  <c r="M130" i="3" s="1"/>
  <c r="G130" i="3"/>
  <c r="L130" i="3" s="1"/>
  <c r="F130" i="3"/>
  <c r="E130" i="3"/>
  <c r="J130" i="3" s="1"/>
  <c r="H129" i="3"/>
  <c r="M129" i="3" s="1"/>
  <c r="G129" i="3"/>
  <c r="L129" i="3" s="1"/>
  <c r="F129" i="3"/>
  <c r="K129" i="3" s="1"/>
  <c r="E129" i="3"/>
  <c r="J129" i="3" s="1"/>
  <c r="H128" i="3"/>
  <c r="M128" i="3" s="1"/>
  <c r="G128" i="3"/>
  <c r="L128" i="3" s="1"/>
  <c r="F128" i="3"/>
  <c r="K128" i="3" s="1"/>
  <c r="E128" i="3"/>
  <c r="J128" i="3" s="1"/>
  <c r="H127" i="3"/>
  <c r="G127" i="3"/>
  <c r="L127" i="3" s="1"/>
  <c r="F127" i="3"/>
  <c r="K127" i="3" s="1"/>
  <c r="E127" i="3"/>
  <c r="J127" i="3" s="1"/>
  <c r="H126" i="3"/>
  <c r="M126" i="3" s="1"/>
  <c r="G126" i="3"/>
  <c r="L126" i="3" s="1"/>
  <c r="F126" i="3"/>
  <c r="K126" i="3" s="1"/>
  <c r="E126" i="3"/>
  <c r="J126" i="3" s="1"/>
  <c r="H125" i="3"/>
  <c r="M125" i="3" s="1"/>
  <c r="G125" i="3"/>
  <c r="L125" i="3" s="1"/>
  <c r="F125" i="3"/>
  <c r="K125" i="3" s="1"/>
  <c r="E125" i="3"/>
  <c r="J125" i="3" s="1"/>
  <c r="H124" i="3"/>
  <c r="M124" i="3" s="1"/>
  <c r="G124" i="3"/>
  <c r="L124" i="3" s="1"/>
  <c r="F124" i="3"/>
  <c r="K124" i="3" s="1"/>
  <c r="E124" i="3"/>
  <c r="J124" i="3" s="1"/>
  <c r="H123" i="3"/>
  <c r="M123" i="3" s="1"/>
  <c r="G123" i="3"/>
  <c r="L123" i="3" s="1"/>
  <c r="F123" i="3"/>
  <c r="K123" i="3" s="1"/>
  <c r="E123" i="3"/>
  <c r="J123" i="3" s="1"/>
  <c r="H122" i="3"/>
  <c r="M122" i="3" s="1"/>
  <c r="G122" i="3"/>
  <c r="L122" i="3" s="1"/>
  <c r="F122" i="3"/>
  <c r="E122" i="3"/>
  <c r="J122" i="3" s="1"/>
  <c r="H121" i="3"/>
  <c r="M121" i="3" s="1"/>
  <c r="G121" i="3"/>
  <c r="L121" i="3" s="1"/>
  <c r="F121" i="3"/>
  <c r="K121" i="3" s="1"/>
  <c r="E121" i="3"/>
  <c r="J121" i="3" s="1"/>
  <c r="H120" i="3"/>
  <c r="M120" i="3" s="1"/>
  <c r="G120" i="3"/>
  <c r="L120" i="3" s="1"/>
  <c r="F120" i="3"/>
  <c r="K120" i="3" s="1"/>
  <c r="E120" i="3"/>
  <c r="J120" i="3" s="1"/>
  <c r="H119" i="3"/>
  <c r="G119" i="3"/>
  <c r="L119" i="3" s="1"/>
  <c r="F119" i="3"/>
  <c r="K119" i="3" s="1"/>
  <c r="E119" i="3"/>
  <c r="J119" i="3" s="1"/>
  <c r="H118" i="3"/>
  <c r="M118" i="3" s="1"/>
  <c r="G118" i="3"/>
  <c r="L118" i="3" s="1"/>
  <c r="F118" i="3"/>
  <c r="K118" i="3" s="1"/>
  <c r="E118" i="3"/>
  <c r="J118" i="3" s="1"/>
  <c r="H117" i="3"/>
  <c r="M117" i="3" s="1"/>
  <c r="G117" i="3"/>
  <c r="L117" i="3" s="1"/>
  <c r="F117" i="3"/>
  <c r="K117" i="3" s="1"/>
  <c r="E117" i="3"/>
  <c r="J117" i="3" s="1"/>
  <c r="H116" i="3"/>
  <c r="M116" i="3" s="1"/>
  <c r="G116" i="3"/>
  <c r="L116" i="3" s="1"/>
  <c r="F116" i="3"/>
  <c r="K116" i="3" s="1"/>
  <c r="E116" i="3"/>
  <c r="J116" i="3" s="1"/>
  <c r="H115" i="3"/>
  <c r="M115" i="3" s="1"/>
  <c r="G115" i="3"/>
  <c r="L115" i="3" s="1"/>
  <c r="F115" i="3"/>
  <c r="K115" i="3" s="1"/>
  <c r="E115" i="3"/>
  <c r="J115" i="3" s="1"/>
  <c r="H114" i="3"/>
  <c r="M114" i="3" s="1"/>
  <c r="G114" i="3"/>
  <c r="L114" i="3" s="1"/>
  <c r="F114" i="3"/>
  <c r="E114" i="3"/>
  <c r="J114" i="3" s="1"/>
  <c r="H113" i="3"/>
  <c r="M113" i="3" s="1"/>
  <c r="G113" i="3"/>
  <c r="L113" i="3" s="1"/>
  <c r="F113" i="3"/>
  <c r="K113" i="3" s="1"/>
  <c r="E113" i="3"/>
  <c r="J113" i="3" s="1"/>
  <c r="H112" i="3"/>
  <c r="M112" i="3" s="1"/>
  <c r="G112" i="3"/>
  <c r="L112" i="3" s="1"/>
  <c r="F112" i="3"/>
  <c r="K112" i="3" s="1"/>
  <c r="E112" i="3"/>
  <c r="J112" i="3" s="1"/>
  <c r="H111" i="3"/>
  <c r="G111" i="3"/>
  <c r="L111" i="3" s="1"/>
  <c r="F111" i="3"/>
  <c r="K111" i="3" s="1"/>
  <c r="E111" i="3"/>
  <c r="J111" i="3" s="1"/>
  <c r="H110" i="3"/>
  <c r="M110" i="3" s="1"/>
  <c r="G110" i="3"/>
  <c r="L110" i="3" s="1"/>
  <c r="F110" i="3"/>
  <c r="K110" i="3" s="1"/>
  <c r="E110" i="3"/>
  <c r="J110" i="3" s="1"/>
  <c r="H109" i="3"/>
  <c r="M109" i="3" s="1"/>
  <c r="G109" i="3"/>
  <c r="L109" i="3" s="1"/>
  <c r="F109" i="3"/>
  <c r="K109" i="3" s="1"/>
  <c r="E109" i="3"/>
  <c r="J109" i="3" s="1"/>
  <c r="H108" i="3"/>
  <c r="M108" i="3" s="1"/>
  <c r="G108" i="3"/>
  <c r="L108" i="3" s="1"/>
  <c r="F108" i="3"/>
  <c r="K108" i="3" s="1"/>
  <c r="E108" i="3"/>
  <c r="J108" i="3" s="1"/>
  <c r="H107" i="3"/>
  <c r="M107" i="3" s="1"/>
  <c r="G107" i="3"/>
  <c r="L107" i="3" s="1"/>
  <c r="F107" i="3"/>
  <c r="K107" i="3" s="1"/>
  <c r="E107" i="3"/>
  <c r="J107" i="3" s="1"/>
  <c r="H106" i="3"/>
  <c r="M106" i="3" s="1"/>
  <c r="G106" i="3"/>
  <c r="L106" i="3" s="1"/>
  <c r="F106" i="3"/>
  <c r="E106" i="3"/>
  <c r="J106" i="3" s="1"/>
  <c r="H105" i="3"/>
  <c r="M105" i="3" s="1"/>
  <c r="G105" i="3"/>
  <c r="L105" i="3" s="1"/>
  <c r="F105" i="3"/>
  <c r="K105" i="3" s="1"/>
  <c r="E105" i="3"/>
  <c r="J105" i="3" s="1"/>
  <c r="H104" i="3"/>
  <c r="M104" i="3" s="1"/>
  <c r="G104" i="3"/>
  <c r="L104" i="3" s="1"/>
  <c r="F104" i="3"/>
  <c r="K104" i="3" s="1"/>
  <c r="E104" i="3"/>
  <c r="J104" i="3" s="1"/>
  <c r="H103" i="3"/>
  <c r="G103" i="3"/>
  <c r="L103" i="3" s="1"/>
  <c r="F103" i="3"/>
  <c r="K103" i="3" s="1"/>
  <c r="E103" i="3"/>
  <c r="J103" i="3" s="1"/>
  <c r="H102" i="3"/>
  <c r="M102" i="3" s="1"/>
  <c r="G102" i="3"/>
  <c r="L102" i="3" s="1"/>
  <c r="F102" i="3"/>
  <c r="K102" i="3" s="1"/>
  <c r="E102" i="3"/>
  <c r="J102" i="3" s="1"/>
  <c r="H101" i="3"/>
  <c r="M101" i="3" s="1"/>
  <c r="G101" i="3"/>
  <c r="L101" i="3" s="1"/>
  <c r="F101" i="3"/>
  <c r="K101" i="3" s="1"/>
  <c r="E101" i="3"/>
  <c r="J101" i="3" s="1"/>
  <c r="H100" i="3"/>
  <c r="M100" i="3" s="1"/>
  <c r="G100" i="3"/>
  <c r="L100" i="3" s="1"/>
  <c r="F100" i="3"/>
  <c r="K100" i="3" s="1"/>
  <c r="E100" i="3"/>
  <c r="J100" i="3" s="1"/>
  <c r="H99" i="3"/>
  <c r="M99" i="3" s="1"/>
  <c r="G99" i="3"/>
  <c r="L99" i="3" s="1"/>
  <c r="F99" i="3"/>
  <c r="K99" i="3" s="1"/>
  <c r="E99" i="3"/>
  <c r="J99" i="3" s="1"/>
  <c r="H98" i="3"/>
  <c r="M98" i="3" s="1"/>
  <c r="G98" i="3"/>
  <c r="L98" i="3" s="1"/>
  <c r="F98" i="3"/>
  <c r="E98" i="3"/>
  <c r="J98" i="3" s="1"/>
  <c r="H97" i="3"/>
  <c r="M97" i="3" s="1"/>
  <c r="G97" i="3"/>
  <c r="L97" i="3" s="1"/>
  <c r="F97" i="3"/>
  <c r="K97" i="3" s="1"/>
  <c r="E97" i="3"/>
  <c r="J97" i="3" s="1"/>
  <c r="H96" i="3"/>
  <c r="M96" i="3" s="1"/>
  <c r="G96" i="3"/>
  <c r="L96" i="3" s="1"/>
  <c r="F96" i="3"/>
  <c r="K96" i="3" s="1"/>
  <c r="E96" i="3"/>
  <c r="J96" i="3" s="1"/>
  <c r="H95" i="3"/>
  <c r="G95" i="3"/>
  <c r="L95" i="3" s="1"/>
  <c r="F95" i="3"/>
  <c r="K95" i="3" s="1"/>
  <c r="E95" i="3"/>
  <c r="J95" i="3" s="1"/>
  <c r="H94" i="3"/>
  <c r="M94" i="3" s="1"/>
  <c r="G94" i="3"/>
  <c r="L94" i="3" s="1"/>
  <c r="F94" i="3"/>
  <c r="K94" i="3" s="1"/>
  <c r="E94" i="3"/>
  <c r="J94" i="3" s="1"/>
  <c r="H93" i="3"/>
  <c r="M93" i="3" s="1"/>
  <c r="G93" i="3"/>
  <c r="L93" i="3" s="1"/>
  <c r="F93" i="3"/>
  <c r="K93" i="3" s="1"/>
  <c r="E93" i="3"/>
  <c r="J93" i="3" s="1"/>
  <c r="H92" i="3"/>
  <c r="M92" i="3" s="1"/>
  <c r="G92" i="3"/>
  <c r="L92" i="3" s="1"/>
  <c r="F92" i="3"/>
  <c r="K92" i="3" s="1"/>
  <c r="E92" i="3"/>
  <c r="J92" i="3" s="1"/>
  <c r="H91" i="3"/>
  <c r="M91" i="3" s="1"/>
  <c r="G91" i="3"/>
  <c r="L91" i="3" s="1"/>
  <c r="F91" i="3"/>
  <c r="K91" i="3" s="1"/>
  <c r="E91" i="3"/>
  <c r="J91" i="3" s="1"/>
  <c r="H90" i="3"/>
  <c r="M90" i="3" s="1"/>
  <c r="G90" i="3"/>
  <c r="L90" i="3" s="1"/>
  <c r="F90" i="3"/>
  <c r="K90" i="3" s="1"/>
  <c r="E90" i="3"/>
  <c r="J90" i="3" s="1"/>
  <c r="H89" i="3"/>
  <c r="M89" i="3" s="1"/>
  <c r="G89" i="3"/>
  <c r="L89" i="3" s="1"/>
  <c r="F89" i="3"/>
  <c r="K89" i="3" s="1"/>
  <c r="E89" i="3"/>
  <c r="J89" i="3" s="1"/>
  <c r="H88" i="3"/>
  <c r="M88" i="3" s="1"/>
  <c r="G88" i="3"/>
  <c r="L88" i="3" s="1"/>
  <c r="F88" i="3"/>
  <c r="K88" i="3" s="1"/>
  <c r="E88" i="3"/>
  <c r="J88" i="3" s="1"/>
  <c r="H87" i="3"/>
  <c r="G87" i="3"/>
  <c r="L87" i="3" s="1"/>
  <c r="F87" i="3"/>
  <c r="K87" i="3" s="1"/>
  <c r="E87" i="3"/>
  <c r="J87" i="3" s="1"/>
  <c r="H86" i="3"/>
  <c r="M86" i="3" s="1"/>
  <c r="G86" i="3"/>
  <c r="L86" i="3" s="1"/>
  <c r="F86" i="3"/>
  <c r="K86" i="3" s="1"/>
  <c r="E86" i="3"/>
  <c r="J86" i="3" s="1"/>
  <c r="H85" i="3"/>
  <c r="M85" i="3" s="1"/>
  <c r="G85" i="3"/>
  <c r="L85" i="3" s="1"/>
  <c r="F85" i="3"/>
  <c r="K85" i="3" s="1"/>
  <c r="E85" i="3"/>
  <c r="J85" i="3" s="1"/>
  <c r="H84" i="3"/>
  <c r="M84" i="3" s="1"/>
  <c r="G84" i="3"/>
  <c r="L84" i="3" s="1"/>
  <c r="F84" i="3"/>
  <c r="K84" i="3" s="1"/>
  <c r="E84" i="3"/>
  <c r="J84" i="3" s="1"/>
  <c r="H83" i="3"/>
  <c r="M83" i="3" s="1"/>
  <c r="G83" i="3"/>
  <c r="L83" i="3" s="1"/>
  <c r="F83" i="3"/>
  <c r="K83" i="3" s="1"/>
  <c r="E83" i="3"/>
  <c r="J83" i="3" s="1"/>
  <c r="H82" i="3"/>
  <c r="M82" i="3" s="1"/>
  <c r="G82" i="3"/>
  <c r="L82" i="3" s="1"/>
  <c r="F82" i="3"/>
  <c r="K82" i="3" s="1"/>
  <c r="E82" i="3"/>
  <c r="J82" i="3" s="1"/>
  <c r="H81" i="3"/>
  <c r="M81" i="3" s="1"/>
  <c r="G81" i="3"/>
  <c r="L81" i="3" s="1"/>
  <c r="F81" i="3"/>
  <c r="K81" i="3" s="1"/>
  <c r="E81" i="3"/>
  <c r="J81" i="3" s="1"/>
  <c r="H80" i="3"/>
  <c r="M80" i="3" s="1"/>
  <c r="G80" i="3"/>
  <c r="L80" i="3" s="1"/>
  <c r="F80" i="3"/>
  <c r="K80" i="3" s="1"/>
  <c r="E80" i="3"/>
  <c r="J80" i="3" s="1"/>
  <c r="H79" i="3"/>
  <c r="M79" i="3" s="1"/>
  <c r="G79" i="3"/>
  <c r="L79" i="3" s="1"/>
  <c r="F79" i="3"/>
  <c r="K79" i="3" s="1"/>
  <c r="E79" i="3"/>
  <c r="J79" i="3" s="1"/>
  <c r="H78" i="3"/>
  <c r="M78" i="3" s="1"/>
  <c r="G78" i="3"/>
  <c r="L78" i="3" s="1"/>
  <c r="F78" i="3"/>
  <c r="K78" i="3" s="1"/>
  <c r="E78" i="3"/>
  <c r="J78" i="3" s="1"/>
  <c r="H77" i="3"/>
  <c r="M77" i="3" s="1"/>
  <c r="G77" i="3"/>
  <c r="L77" i="3" s="1"/>
  <c r="F77" i="3"/>
  <c r="K77" i="3" s="1"/>
  <c r="E77" i="3"/>
  <c r="J77" i="3" s="1"/>
  <c r="H76" i="3"/>
  <c r="M76" i="3" s="1"/>
  <c r="G76" i="3"/>
  <c r="L76" i="3" s="1"/>
  <c r="F76" i="3"/>
  <c r="K76" i="3" s="1"/>
  <c r="E76" i="3"/>
  <c r="J76" i="3" s="1"/>
  <c r="H75" i="3"/>
  <c r="M75" i="3" s="1"/>
  <c r="G75" i="3"/>
  <c r="L75" i="3" s="1"/>
  <c r="F75" i="3"/>
  <c r="K75" i="3" s="1"/>
  <c r="E75" i="3"/>
  <c r="J75" i="3" s="1"/>
  <c r="H74" i="3"/>
  <c r="M74" i="3" s="1"/>
  <c r="G74" i="3"/>
  <c r="L74" i="3" s="1"/>
  <c r="F74" i="3"/>
  <c r="K74" i="3" s="1"/>
  <c r="E74" i="3"/>
  <c r="J74" i="3" s="1"/>
  <c r="H73" i="3"/>
  <c r="M73" i="3" s="1"/>
  <c r="G73" i="3"/>
  <c r="L73" i="3" s="1"/>
  <c r="F73" i="3"/>
  <c r="K73" i="3" s="1"/>
  <c r="E73" i="3"/>
  <c r="J73" i="3" s="1"/>
  <c r="H72" i="3"/>
  <c r="M72" i="3" s="1"/>
  <c r="G72" i="3"/>
  <c r="L72" i="3" s="1"/>
  <c r="F72" i="3"/>
  <c r="K72" i="3" s="1"/>
  <c r="E72" i="3"/>
  <c r="J72" i="3" s="1"/>
  <c r="H71" i="3"/>
  <c r="M71" i="3" s="1"/>
  <c r="G71" i="3"/>
  <c r="L71" i="3" s="1"/>
  <c r="F71" i="3"/>
  <c r="K71" i="3" s="1"/>
  <c r="E71" i="3"/>
  <c r="J71" i="3" s="1"/>
  <c r="H70" i="3"/>
  <c r="M70" i="3" s="1"/>
  <c r="G70" i="3"/>
  <c r="L70" i="3" s="1"/>
  <c r="F70" i="3"/>
  <c r="K70" i="3" s="1"/>
  <c r="E70" i="3"/>
  <c r="J70" i="3" s="1"/>
  <c r="H69" i="3"/>
  <c r="M69" i="3" s="1"/>
  <c r="G69" i="3"/>
  <c r="L69" i="3" s="1"/>
  <c r="F69" i="3"/>
  <c r="K69" i="3" s="1"/>
  <c r="E69" i="3"/>
  <c r="J69" i="3" s="1"/>
  <c r="H68" i="3"/>
  <c r="M68" i="3" s="1"/>
  <c r="G68" i="3"/>
  <c r="L68" i="3" s="1"/>
  <c r="F68" i="3"/>
  <c r="K68" i="3" s="1"/>
  <c r="E68" i="3"/>
  <c r="J68" i="3" s="1"/>
  <c r="H67" i="3"/>
  <c r="M67" i="3" s="1"/>
  <c r="G67" i="3"/>
  <c r="L67" i="3" s="1"/>
  <c r="F67" i="3"/>
  <c r="K67" i="3" s="1"/>
  <c r="E67" i="3"/>
  <c r="J67" i="3" s="1"/>
  <c r="H66" i="3"/>
  <c r="M66" i="3" s="1"/>
  <c r="G66" i="3"/>
  <c r="L66" i="3" s="1"/>
  <c r="F66" i="3"/>
  <c r="K66" i="3" s="1"/>
  <c r="E66" i="3"/>
  <c r="J66" i="3" s="1"/>
  <c r="H65" i="3"/>
  <c r="M65" i="3" s="1"/>
  <c r="G65" i="3"/>
  <c r="L65" i="3" s="1"/>
  <c r="F65" i="3"/>
  <c r="K65" i="3" s="1"/>
  <c r="E65" i="3"/>
  <c r="J65" i="3" s="1"/>
  <c r="H64" i="3"/>
  <c r="M64" i="3" s="1"/>
  <c r="G64" i="3"/>
  <c r="L64" i="3" s="1"/>
  <c r="F64" i="3"/>
  <c r="K64" i="3" s="1"/>
  <c r="E64" i="3"/>
  <c r="J64" i="3" s="1"/>
  <c r="H63" i="3"/>
  <c r="M63" i="3" s="1"/>
  <c r="G63" i="3"/>
  <c r="L63" i="3" s="1"/>
  <c r="F63" i="3"/>
  <c r="K63" i="3" s="1"/>
  <c r="E63" i="3"/>
  <c r="J63" i="3" s="1"/>
  <c r="H62" i="3"/>
  <c r="M62" i="3" s="1"/>
  <c r="G62" i="3"/>
  <c r="L62" i="3" s="1"/>
  <c r="F62" i="3"/>
  <c r="K62" i="3" s="1"/>
  <c r="E62" i="3"/>
  <c r="J62" i="3" s="1"/>
  <c r="H61" i="3"/>
  <c r="M61" i="3" s="1"/>
  <c r="G61" i="3"/>
  <c r="L61" i="3" s="1"/>
  <c r="F61" i="3"/>
  <c r="K61" i="3" s="1"/>
  <c r="E61" i="3"/>
  <c r="J61" i="3" s="1"/>
  <c r="H60" i="3"/>
  <c r="M60" i="3" s="1"/>
  <c r="G60" i="3"/>
  <c r="L60" i="3" s="1"/>
  <c r="F60" i="3"/>
  <c r="K60" i="3" s="1"/>
  <c r="E60" i="3"/>
  <c r="J60" i="3" s="1"/>
  <c r="H59" i="3"/>
  <c r="M59" i="3" s="1"/>
  <c r="G59" i="3"/>
  <c r="L59" i="3" s="1"/>
  <c r="F59" i="3"/>
  <c r="K59" i="3" s="1"/>
  <c r="E59" i="3"/>
  <c r="J59" i="3" s="1"/>
  <c r="H58" i="3"/>
  <c r="M58" i="3" s="1"/>
  <c r="G58" i="3"/>
  <c r="L58" i="3" s="1"/>
  <c r="F58" i="3"/>
  <c r="K58" i="3" s="1"/>
  <c r="E58" i="3"/>
  <c r="J58" i="3" s="1"/>
  <c r="H57" i="3"/>
  <c r="M57" i="3" s="1"/>
  <c r="G57" i="3"/>
  <c r="L57" i="3" s="1"/>
  <c r="F57" i="3"/>
  <c r="K57" i="3" s="1"/>
  <c r="E57" i="3"/>
  <c r="J57" i="3" s="1"/>
  <c r="H56" i="3"/>
  <c r="M56" i="3" s="1"/>
  <c r="G56" i="3"/>
  <c r="L56" i="3" s="1"/>
  <c r="F56" i="3"/>
  <c r="K56" i="3" s="1"/>
  <c r="E56" i="3"/>
  <c r="J56" i="3" s="1"/>
  <c r="H55" i="3"/>
  <c r="M55" i="3" s="1"/>
  <c r="G55" i="3"/>
  <c r="L55" i="3" s="1"/>
  <c r="F55" i="3"/>
  <c r="K55" i="3" s="1"/>
  <c r="E55" i="3"/>
  <c r="J55" i="3" s="1"/>
  <c r="H54" i="3"/>
  <c r="M54" i="3" s="1"/>
  <c r="G54" i="3"/>
  <c r="L54" i="3" s="1"/>
  <c r="F54" i="3"/>
  <c r="K54" i="3" s="1"/>
  <c r="E54" i="3"/>
  <c r="J54" i="3" s="1"/>
  <c r="H53" i="3"/>
  <c r="M53" i="3" s="1"/>
  <c r="G53" i="3"/>
  <c r="L53" i="3" s="1"/>
  <c r="F53" i="3"/>
  <c r="K53" i="3" s="1"/>
  <c r="E53" i="3"/>
  <c r="J53" i="3" s="1"/>
  <c r="H52" i="3"/>
  <c r="M52" i="3" s="1"/>
  <c r="G52" i="3"/>
  <c r="L52" i="3" s="1"/>
  <c r="F52" i="3"/>
  <c r="K52" i="3" s="1"/>
  <c r="E52" i="3"/>
  <c r="J52" i="3" s="1"/>
  <c r="H51" i="3"/>
  <c r="M51" i="3" s="1"/>
  <c r="G51" i="3"/>
  <c r="L51" i="3" s="1"/>
  <c r="F51" i="3"/>
  <c r="K51" i="3" s="1"/>
  <c r="E51" i="3"/>
  <c r="J51" i="3" s="1"/>
  <c r="H50" i="3"/>
  <c r="M50" i="3" s="1"/>
  <c r="G50" i="3"/>
  <c r="L50" i="3" s="1"/>
  <c r="F50" i="3"/>
  <c r="K50" i="3" s="1"/>
  <c r="E50" i="3"/>
  <c r="J50" i="3" s="1"/>
  <c r="H49" i="3"/>
  <c r="M49" i="3" s="1"/>
  <c r="G49" i="3"/>
  <c r="L49" i="3" s="1"/>
  <c r="F49" i="3"/>
  <c r="K49" i="3" s="1"/>
  <c r="E49" i="3"/>
  <c r="J49" i="3" s="1"/>
  <c r="H48" i="3"/>
  <c r="M48" i="3" s="1"/>
  <c r="G48" i="3"/>
  <c r="L48" i="3" s="1"/>
  <c r="F48" i="3"/>
  <c r="K48" i="3" s="1"/>
  <c r="E48" i="3"/>
  <c r="J48" i="3" s="1"/>
  <c r="H47" i="3"/>
  <c r="M47" i="3" s="1"/>
  <c r="G47" i="3"/>
  <c r="L47" i="3" s="1"/>
  <c r="F47" i="3"/>
  <c r="K47" i="3" s="1"/>
  <c r="E47" i="3"/>
  <c r="J47" i="3" s="1"/>
  <c r="H46" i="3"/>
  <c r="M46" i="3" s="1"/>
  <c r="G46" i="3"/>
  <c r="L46" i="3" s="1"/>
  <c r="F46" i="3"/>
  <c r="K46" i="3" s="1"/>
  <c r="E46" i="3"/>
  <c r="J46" i="3" s="1"/>
  <c r="H45" i="3"/>
  <c r="M45" i="3" s="1"/>
  <c r="G45" i="3"/>
  <c r="L45" i="3" s="1"/>
  <c r="F45" i="3"/>
  <c r="K45" i="3" s="1"/>
  <c r="E45" i="3"/>
  <c r="J45" i="3" s="1"/>
  <c r="H44" i="3"/>
  <c r="M44" i="3" s="1"/>
  <c r="G44" i="3"/>
  <c r="L44" i="3" s="1"/>
  <c r="F44" i="3"/>
  <c r="K44" i="3" s="1"/>
  <c r="E44" i="3"/>
  <c r="J44" i="3" s="1"/>
  <c r="H43" i="3"/>
  <c r="M43" i="3" s="1"/>
  <c r="G43" i="3"/>
  <c r="L43" i="3" s="1"/>
  <c r="F43" i="3"/>
  <c r="K43" i="3" s="1"/>
  <c r="E43" i="3"/>
  <c r="J43" i="3" s="1"/>
  <c r="H42" i="3"/>
  <c r="M42" i="3" s="1"/>
  <c r="G42" i="3"/>
  <c r="L42" i="3" s="1"/>
  <c r="F42" i="3"/>
  <c r="K42" i="3" s="1"/>
  <c r="E42" i="3"/>
  <c r="J42" i="3" s="1"/>
  <c r="H41" i="3"/>
  <c r="M41" i="3" s="1"/>
  <c r="G41" i="3"/>
  <c r="L41" i="3" s="1"/>
  <c r="F41" i="3"/>
  <c r="K41" i="3" s="1"/>
  <c r="E41" i="3"/>
  <c r="J41" i="3" s="1"/>
  <c r="H40" i="3"/>
  <c r="M40" i="3" s="1"/>
  <c r="G40" i="3"/>
  <c r="L40" i="3" s="1"/>
  <c r="F40" i="3"/>
  <c r="K40" i="3" s="1"/>
  <c r="E40" i="3"/>
  <c r="J40" i="3" s="1"/>
  <c r="H39" i="3"/>
  <c r="M39" i="3" s="1"/>
  <c r="G39" i="3"/>
  <c r="L39" i="3" s="1"/>
  <c r="F39" i="3"/>
  <c r="K39" i="3" s="1"/>
  <c r="E39" i="3"/>
  <c r="J39" i="3" s="1"/>
  <c r="H38" i="3"/>
  <c r="M38" i="3" s="1"/>
  <c r="G38" i="3"/>
  <c r="L38" i="3" s="1"/>
  <c r="F38" i="3"/>
  <c r="K38" i="3" s="1"/>
  <c r="E38" i="3"/>
  <c r="J38" i="3" s="1"/>
  <c r="H37" i="3"/>
  <c r="M37" i="3" s="1"/>
  <c r="G37" i="3"/>
  <c r="L37" i="3" s="1"/>
  <c r="F37" i="3"/>
  <c r="K37" i="3" s="1"/>
  <c r="E37" i="3"/>
  <c r="J37" i="3" s="1"/>
  <c r="H36" i="3"/>
  <c r="M36" i="3" s="1"/>
  <c r="G36" i="3"/>
  <c r="L36" i="3" s="1"/>
  <c r="F36" i="3"/>
  <c r="K36" i="3" s="1"/>
  <c r="E36" i="3"/>
  <c r="J36" i="3" s="1"/>
  <c r="H35" i="3"/>
  <c r="M35" i="3" s="1"/>
  <c r="G35" i="3"/>
  <c r="L35" i="3" s="1"/>
  <c r="F35" i="3"/>
  <c r="K35" i="3" s="1"/>
  <c r="E35" i="3"/>
  <c r="J35" i="3" s="1"/>
  <c r="H34" i="3"/>
  <c r="M34" i="3" s="1"/>
  <c r="G34" i="3"/>
  <c r="L34" i="3" s="1"/>
  <c r="F34" i="3"/>
  <c r="K34" i="3" s="1"/>
  <c r="E34" i="3"/>
  <c r="J34" i="3" s="1"/>
  <c r="H33" i="3"/>
  <c r="M33" i="3" s="1"/>
  <c r="G33" i="3"/>
  <c r="L33" i="3" s="1"/>
  <c r="F33" i="3"/>
  <c r="K33" i="3" s="1"/>
  <c r="E33" i="3"/>
  <c r="J33" i="3" s="1"/>
  <c r="H32" i="3"/>
  <c r="M32" i="3" s="1"/>
  <c r="G32" i="3"/>
  <c r="L32" i="3" s="1"/>
  <c r="F32" i="3"/>
  <c r="K32" i="3" s="1"/>
  <c r="E32" i="3"/>
  <c r="J32" i="3" s="1"/>
  <c r="H31" i="3"/>
  <c r="M31" i="3" s="1"/>
  <c r="G31" i="3"/>
  <c r="L31" i="3" s="1"/>
  <c r="F31" i="3"/>
  <c r="K31" i="3" s="1"/>
  <c r="E31" i="3"/>
  <c r="J31" i="3" s="1"/>
  <c r="H30" i="3"/>
  <c r="M30" i="3" s="1"/>
  <c r="G30" i="3"/>
  <c r="L30" i="3" s="1"/>
  <c r="F30" i="3"/>
  <c r="K30" i="3" s="1"/>
  <c r="E30" i="3"/>
  <c r="J30" i="3" s="1"/>
  <c r="H29" i="3"/>
  <c r="M29" i="3" s="1"/>
  <c r="G29" i="3"/>
  <c r="L29" i="3" s="1"/>
  <c r="F29" i="3"/>
  <c r="K29" i="3" s="1"/>
  <c r="E29" i="3"/>
  <c r="J29" i="3" s="1"/>
  <c r="H28" i="3"/>
  <c r="M28" i="3" s="1"/>
  <c r="G28" i="3"/>
  <c r="L28" i="3" s="1"/>
  <c r="F28" i="3"/>
  <c r="K28" i="3" s="1"/>
  <c r="E28" i="3"/>
  <c r="J28" i="3" s="1"/>
  <c r="H27" i="3"/>
  <c r="M27" i="3" s="1"/>
  <c r="G27" i="3"/>
  <c r="L27" i="3" s="1"/>
  <c r="F27" i="3"/>
  <c r="K27" i="3" s="1"/>
  <c r="E27" i="3"/>
  <c r="J27" i="3" s="1"/>
  <c r="H26" i="3"/>
  <c r="M26" i="3" s="1"/>
  <c r="G26" i="3"/>
  <c r="L26" i="3" s="1"/>
  <c r="F26" i="3"/>
  <c r="K26" i="3" s="1"/>
  <c r="E26" i="3"/>
  <c r="J26" i="3" s="1"/>
  <c r="H25" i="3"/>
  <c r="M25" i="3" s="1"/>
  <c r="G25" i="3"/>
  <c r="L25" i="3" s="1"/>
  <c r="F25" i="3"/>
  <c r="K25" i="3" s="1"/>
  <c r="E25" i="3"/>
  <c r="J25" i="3" s="1"/>
  <c r="H24" i="3"/>
  <c r="M24" i="3" s="1"/>
  <c r="G24" i="3"/>
  <c r="L24" i="3" s="1"/>
  <c r="F24" i="3"/>
  <c r="K24" i="3" s="1"/>
  <c r="E24" i="3"/>
  <c r="J24" i="3" s="1"/>
  <c r="H23" i="3"/>
  <c r="M23" i="3" s="1"/>
  <c r="G23" i="3"/>
  <c r="L23" i="3" s="1"/>
  <c r="F23" i="3"/>
  <c r="K23" i="3" s="1"/>
  <c r="E23" i="3"/>
  <c r="J23" i="3" s="1"/>
  <c r="H22" i="3"/>
  <c r="M22" i="3" s="1"/>
  <c r="G22" i="3"/>
  <c r="L22" i="3" s="1"/>
  <c r="F22" i="3"/>
  <c r="K22" i="3" s="1"/>
  <c r="E22" i="3"/>
  <c r="J22" i="3" s="1"/>
  <c r="H21" i="3"/>
  <c r="M21" i="3" s="1"/>
  <c r="G21" i="3"/>
  <c r="L21" i="3" s="1"/>
  <c r="F21" i="3"/>
  <c r="K21" i="3" s="1"/>
  <c r="E21" i="3"/>
  <c r="J21" i="3" s="1"/>
  <c r="H20" i="3"/>
  <c r="M20" i="3" s="1"/>
  <c r="G20" i="3"/>
  <c r="L20" i="3" s="1"/>
  <c r="F20" i="3"/>
  <c r="K20" i="3" s="1"/>
  <c r="E20" i="3"/>
  <c r="J20" i="3" s="1"/>
  <c r="H19" i="3"/>
  <c r="M19" i="3" s="1"/>
  <c r="G19" i="3"/>
  <c r="L19" i="3" s="1"/>
  <c r="F19" i="3"/>
  <c r="K19" i="3" s="1"/>
  <c r="E19" i="3"/>
  <c r="J19" i="3" s="1"/>
  <c r="H18" i="3"/>
  <c r="M18" i="3" s="1"/>
  <c r="G18" i="3"/>
  <c r="L18" i="3" s="1"/>
  <c r="F18" i="3"/>
  <c r="K18" i="3" s="1"/>
  <c r="E18" i="3"/>
  <c r="J18" i="3" s="1"/>
  <c r="H17" i="3"/>
  <c r="M17" i="3" s="1"/>
  <c r="G17" i="3"/>
  <c r="L17" i="3" s="1"/>
  <c r="F17" i="3"/>
  <c r="K17" i="3" s="1"/>
  <c r="E17" i="3"/>
  <c r="J17" i="3" s="1"/>
  <c r="H16" i="3"/>
  <c r="M16" i="3" s="1"/>
  <c r="G16" i="3"/>
  <c r="L16" i="3" s="1"/>
  <c r="F16" i="3"/>
  <c r="K16" i="3" s="1"/>
  <c r="E16" i="3"/>
  <c r="J16" i="3" s="1"/>
  <c r="H15" i="3"/>
  <c r="M15" i="3" s="1"/>
  <c r="G15" i="3"/>
  <c r="L15" i="3" s="1"/>
  <c r="F15" i="3"/>
  <c r="K15" i="3" s="1"/>
  <c r="E15" i="3"/>
  <c r="J15" i="3" s="1"/>
  <c r="H14" i="3"/>
  <c r="M14" i="3" s="1"/>
  <c r="G14" i="3"/>
  <c r="L14" i="3" s="1"/>
  <c r="F14" i="3"/>
  <c r="K14" i="3" s="1"/>
  <c r="E14" i="3"/>
  <c r="J14" i="3" s="1"/>
  <c r="H13" i="3"/>
  <c r="M13" i="3" s="1"/>
  <c r="G13" i="3"/>
  <c r="L13" i="3" s="1"/>
  <c r="F13" i="3"/>
  <c r="K13" i="3" s="1"/>
  <c r="E13" i="3"/>
  <c r="J13" i="3" s="1"/>
  <c r="H12" i="3"/>
  <c r="M12" i="3" s="1"/>
  <c r="G12" i="3"/>
  <c r="L12" i="3" s="1"/>
  <c r="F12" i="3"/>
  <c r="K12" i="3" s="1"/>
  <c r="E12" i="3"/>
  <c r="J12" i="3" s="1"/>
  <c r="H11" i="3"/>
  <c r="M11" i="3" s="1"/>
  <c r="G11" i="3"/>
  <c r="L11" i="3" s="1"/>
  <c r="F11" i="3"/>
  <c r="K11" i="3" s="1"/>
  <c r="E11" i="3"/>
  <c r="J11" i="3" s="1"/>
  <c r="H10" i="3"/>
  <c r="M10" i="3" s="1"/>
  <c r="G10" i="3"/>
  <c r="L10" i="3" s="1"/>
  <c r="F10" i="3"/>
  <c r="K10" i="3" s="1"/>
  <c r="E10" i="3"/>
  <c r="J10" i="3" s="1"/>
  <c r="H9" i="3"/>
  <c r="M9" i="3" s="1"/>
  <c r="G9" i="3"/>
  <c r="L9" i="3" s="1"/>
  <c r="F9" i="3"/>
  <c r="K9" i="3" s="1"/>
  <c r="E9" i="3"/>
  <c r="J9" i="3" s="1"/>
  <c r="H8" i="3"/>
  <c r="M8" i="3" s="1"/>
  <c r="G8" i="3"/>
  <c r="L8" i="3" s="1"/>
  <c r="F8" i="3"/>
  <c r="K8" i="3" s="1"/>
  <c r="E8" i="3"/>
  <c r="J8" i="3" s="1"/>
  <c r="H7" i="3"/>
  <c r="M7" i="3" s="1"/>
  <c r="G7" i="3"/>
  <c r="L7" i="3" s="1"/>
  <c r="F7" i="3"/>
  <c r="K7" i="3" s="1"/>
  <c r="E7" i="3"/>
  <c r="J7" i="3" s="1"/>
  <c r="H6" i="3"/>
  <c r="M6" i="3" s="1"/>
  <c r="G6" i="3"/>
  <c r="L6" i="3" s="1"/>
  <c r="F6" i="3"/>
  <c r="K6" i="3" s="1"/>
  <c r="E6" i="3"/>
  <c r="J6" i="3" s="1"/>
  <c r="H5" i="3"/>
  <c r="M5" i="3" s="1"/>
  <c r="G5" i="3"/>
  <c r="L5" i="3" s="1"/>
  <c r="F5" i="3"/>
  <c r="K5" i="3" s="1"/>
  <c r="E5" i="3"/>
  <c r="J5" i="3" s="1"/>
  <c r="O504" i="3"/>
  <c r="O258" i="3"/>
  <c r="O120" i="3"/>
  <c r="O57" i="3"/>
  <c r="N506" i="2"/>
  <c r="M506" i="2"/>
  <c r="J506" i="2"/>
  <c r="I506" i="2"/>
  <c r="H506" i="2"/>
  <c r="G506" i="2"/>
  <c r="L506" i="2" s="1"/>
  <c r="F506" i="2"/>
  <c r="K506" i="2" s="1"/>
  <c r="E506" i="2"/>
  <c r="N509" i="1"/>
  <c r="M509" i="1"/>
  <c r="L509" i="1"/>
  <c r="K509" i="1"/>
  <c r="J509" i="1"/>
  <c r="I509" i="1"/>
  <c r="H509" i="1"/>
  <c r="G509" i="1"/>
  <c r="F509" i="1"/>
  <c r="N508" i="1"/>
  <c r="M508" i="1"/>
  <c r="L508" i="1"/>
  <c r="K508" i="1"/>
  <c r="J508" i="1"/>
  <c r="I508" i="1"/>
  <c r="H508" i="1"/>
  <c r="G508" i="1"/>
  <c r="F508" i="1"/>
  <c r="N507" i="1"/>
  <c r="M507" i="1"/>
  <c r="L507" i="1"/>
  <c r="K507" i="1"/>
  <c r="J507" i="1"/>
  <c r="I507" i="1"/>
  <c r="H507" i="1"/>
  <c r="G507" i="1"/>
  <c r="F507" i="1"/>
  <c r="E509" i="1"/>
  <c r="E508" i="1"/>
  <c r="E507" i="1"/>
  <c r="N510" i="1"/>
  <c r="M510" i="1"/>
  <c r="L510" i="1"/>
  <c r="K510" i="1"/>
  <c r="J510" i="1"/>
  <c r="I510" i="1"/>
  <c r="H510" i="1"/>
  <c r="G510" i="1"/>
  <c r="F510" i="1"/>
  <c r="E510" i="1"/>
  <c r="O480" i="3" l="1"/>
  <c r="O297" i="3"/>
  <c r="O351" i="3"/>
  <c r="O16" i="3"/>
  <c r="O109" i="3"/>
  <c r="O327" i="3"/>
  <c r="O378" i="3"/>
  <c r="O222" i="3"/>
  <c r="O168" i="3"/>
  <c r="O487" i="3"/>
  <c r="O387" i="3"/>
  <c r="O49" i="3"/>
  <c r="O285" i="3"/>
  <c r="O447" i="3"/>
  <c r="O188" i="3"/>
  <c r="O250" i="3"/>
  <c r="O93" i="3"/>
  <c r="O496" i="3"/>
  <c r="O150" i="3"/>
  <c r="O472" i="3"/>
  <c r="O77" i="3"/>
  <c r="O288" i="3"/>
  <c r="O13" i="3"/>
  <c r="O402" i="3"/>
  <c r="O438" i="3"/>
  <c r="O325" i="3"/>
  <c r="O33" i="3"/>
  <c r="O65" i="3"/>
  <c r="O269" i="3"/>
  <c r="O406" i="3"/>
  <c r="O391" i="3"/>
  <c r="O207" i="3"/>
  <c r="O452" i="3"/>
  <c r="O6" i="3"/>
  <c r="O128" i="3"/>
  <c r="O84" i="3"/>
  <c r="O336" i="3"/>
  <c r="O422" i="3"/>
  <c r="O322" i="3"/>
  <c r="O180" i="3"/>
  <c r="O24" i="3"/>
  <c r="O237" i="3"/>
  <c r="O41" i="3"/>
  <c r="O482" i="3"/>
  <c r="O277" i="3"/>
  <c r="O414" i="3"/>
  <c r="O203" i="3"/>
  <c r="O313" i="3"/>
  <c r="O460" i="3"/>
  <c r="O229" i="3"/>
  <c r="O364" i="3"/>
  <c r="O266" i="3"/>
  <c r="O192" i="3"/>
  <c r="O430" i="3"/>
  <c r="O195" i="3"/>
  <c r="O369" i="3"/>
  <c r="O134" i="3"/>
  <c r="O245" i="3"/>
  <c r="O142" i="3"/>
  <c r="O243" i="3"/>
  <c r="O18" i="3"/>
  <c r="O26" i="3"/>
  <c r="O34" i="3"/>
  <c r="O42" i="3"/>
  <c r="O50" i="3"/>
  <c r="O58" i="3"/>
  <c r="O66" i="3"/>
  <c r="O74" i="3"/>
  <c r="O82" i="3"/>
  <c r="O90" i="3"/>
  <c r="O98" i="3"/>
  <c r="O106" i="3"/>
  <c r="O114" i="3"/>
  <c r="O122" i="3"/>
  <c r="O130" i="3"/>
  <c r="O138" i="3"/>
  <c r="O146" i="3"/>
  <c r="O154" i="3"/>
  <c r="O170" i="3"/>
  <c r="O178" i="3"/>
  <c r="O194" i="3"/>
  <c r="O210" i="3"/>
  <c r="O218" i="3"/>
  <c r="O234" i="3"/>
  <c r="O242" i="3"/>
  <c r="O274" i="3"/>
  <c r="O282" i="3"/>
  <c r="O290" i="3"/>
  <c r="O298" i="3"/>
  <c r="O306" i="3"/>
  <c r="O314" i="3"/>
  <c r="O330" i="3"/>
  <c r="O338" i="3"/>
  <c r="O346" i="3"/>
  <c r="O354" i="3"/>
  <c r="O362" i="3"/>
  <c r="O370" i="3"/>
  <c r="O394" i="3"/>
  <c r="O410" i="3"/>
  <c r="O418" i="3"/>
  <c r="O426" i="3"/>
  <c r="O434" i="3"/>
  <c r="O442" i="3"/>
  <c r="O450" i="3"/>
  <c r="O458" i="3"/>
  <c r="O466" i="3"/>
  <c r="O474" i="3"/>
  <c r="O490" i="3"/>
  <c r="O498" i="3"/>
  <c r="N10" i="3"/>
  <c r="N18" i="3"/>
  <c r="N26" i="3"/>
  <c r="P462" i="3" s="1"/>
  <c r="N34" i="3"/>
  <c r="N42" i="3"/>
  <c r="N50" i="3"/>
  <c r="N58" i="3"/>
  <c r="N66" i="3"/>
  <c r="N74" i="3"/>
  <c r="N82" i="3"/>
  <c r="N90" i="3"/>
  <c r="N98" i="3"/>
  <c r="N106" i="3"/>
  <c r="N114" i="3"/>
  <c r="N122" i="3"/>
  <c r="N130" i="3"/>
  <c r="N138" i="3"/>
  <c r="N146" i="3"/>
  <c r="N154" i="3"/>
  <c r="P154" i="3" s="1"/>
  <c r="N178" i="3"/>
  <c r="N194" i="3"/>
  <c r="N210" i="3"/>
  <c r="N242" i="3"/>
  <c r="N274" i="3"/>
  <c r="N290" i="3"/>
  <c r="N306" i="3"/>
  <c r="N338" i="3"/>
  <c r="N354" i="3"/>
  <c r="N370" i="3"/>
  <c r="N418" i="3"/>
  <c r="N434" i="3"/>
  <c r="N450" i="3"/>
  <c r="N466" i="3"/>
  <c r="N498" i="3"/>
  <c r="O221" i="3"/>
  <c r="O32" i="3"/>
  <c r="O40" i="3"/>
  <c r="O48" i="3"/>
  <c r="O56" i="3"/>
  <c r="O64" i="3"/>
  <c r="O72" i="3"/>
  <c r="O471" i="3"/>
  <c r="O479" i="3"/>
  <c r="O268" i="3"/>
  <c r="O276" i="3"/>
  <c r="O284" i="3"/>
  <c r="O162" i="3"/>
  <c r="O405" i="3"/>
  <c r="O413" i="3"/>
  <c r="O76" i="3"/>
  <c r="O167" i="3"/>
  <c r="O186" i="3"/>
  <c r="O202" i="3"/>
  <c r="O446" i="3"/>
  <c r="O119" i="3"/>
  <c r="O206" i="3"/>
  <c r="O312" i="3"/>
  <c r="O287" i="3"/>
  <c r="O296" i="3"/>
  <c r="O304" i="3"/>
  <c r="O459" i="3"/>
  <c r="O187" i="3"/>
  <c r="O108" i="3"/>
  <c r="O5" i="3"/>
  <c r="O228" i="3"/>
  <c r="O12" i="3"/>
  <c r="O486" i="3"/>
  <c r="O127" i="3"/>
  <c r="O363" i="3"/>
  <c r="O249" i="3"/>
  <c r="O257" i="3"/>
  <c r="O83" i="3"/>
  <c r="O265" i="3"/>
  <c r="O401" i="3"/>
  <c r="O350" i="3"/>
  <c r="O335" i="3"/>
  <c r="O191" i="3"/>
  <c r="O92" i="3"/>
  <c r="O220" i="3"/>
  <c r="O421" i="3"/>
  <c r="O429" i="3"/>
  <c r="O437" i="3"/>
  <c r="O386" i="3"/>
  <c r="O321" i="3"/>
  <c r="O390" i="3"/>
  <c r="O495" i="3"/>
  <c r="O503" i="3"/>
  <c r="O179" i="3"/>
  <c r="O368" i="3"/>
  <c r="O345" i="3"/>
  <c r="O116" i="3"/>
  <c r="O23" i="3"/>
  <c r="O376" i="3"/>
  <c r="O141" i="3"/>
  <c r="O149" i="3"/>
  <c r="O236" i="3"/>
  <c r="O244" i="3"/>
  <c r="I511" i="3"/>
  <c r="O223" i="3"/>
  <c r="O483" i="3"/>
  <c r="O473" i="3"/>
  <c r="O481" i="3"/>
  <c r="O270" i="3"/>
  <c r="O278" i="3"/>
  <c r="O156" i="3"/>
  <c r="O328" i="3"/>
  <c r="O407" i="3"/>
  <c r="O415" i="3"/>
  <c r="O78" i="3"/>
  <c r="O169" i="3"/>
  <c r="O392" i="3"/>
  <c r="O440" i="3"/>
  <c r="O448" i="3"/>
  <c r="O121" i="3"/>
  <c r="O208" i="3"/>
  <c r="O289" i="3"/>
  <c r="O453" i="3"/>
  <c r="O461" i="3"/>
  <c r="O189" i="3"/>
  <c r="O110" i="3"/>
  <c r="O7" i="3"/>
  <c r="O230" i="3"/>
  <c r="O14" i="3"/>
  <c r="O488" i="3"/>
  <c r="O219" i="3"/>
  <c r="O365" i="3"/>
  <c r="O251" i="3"/>
  <c r="O259" i="3"/>
  <c r="O85" i="3"/>
  <c r="O267" i="3"/>
  <c r="O403" i="3"/>
  <c r="O352" i="3"/>
  <c r="O337" i="3"/>
  <c r="O193" i="3"/>
  <c r="O94" i="3"/>
  <c r="O379" i="3"/>
  <c r="O423" i="3"/>
  <c r="O431" i="3"/>
  <c r="O439" i="3"/>
  <c r="O388" i="3"/>
  <c r="O305" i="3"/>
  <c r="O196" i="3"/>
  <c r="O497" i="3"/>
  <c r="O323" i="3"/>
  <c r="O181" i="3"/>
  <c r="O326" i="3"/>
  <c r="O17" i="3"/>
  <c r="O25" i="3"/>
  <c r="O135" i="3"/>
  <c r="O143" i="3"/>
  <c r="O357" i="3"/>
  <c r="O238" i="3"/>
  <c r="O294" i="3"/>
  <c r="I512" i="3"/>
  <c r="O224" i="3"/>
  <c r="O35" i="3"/>
  <c r="O43" i="3"/>
  <c r="O51" i="3"/>
  <c r="O59" i="3"/>
  <c r="O67" i="3"/>
  <c r="O484" i="3"/>
  <c r="O151" i="3"/>
  <c r="O271" i="3"/>
  <c r="O279" i="3"/>
  <c r="O157" i="3"/>
  <c r="O329" i="3"/>
  <c r="O408" i="3"/>
  <c r="O416" i="3"/>
  <c r="O79" i="3"/>
  <c r="O393" i="3"/>
  <c r="O441" i="3"/>
  <c r="O449" i="3"/>
  <c r="O209" i="3"/>
  <c r="O315" i="3"/>
  <c r="O299" i="3"/>
  <c r="O454" i="3"/>
  <c r="O462" i="3"/>
  <c r="O103" i="3"/>
  <c r="O111" i="3"/>
  <c r="O8" i="3"/>
  <c r="O231" i="3"/>
  <c r="O15" i="3"/>
  <c r="O489" i="3"/>
  <c r="O358" i="3"/>
  <c r="O366" i="3"/>
  <c r="O252" i="3"/>
  <c r="O260" i="3"/>
  <c r="O86" i="3"/>
  <c r="O396" i="3"/>
  <c r="O404" i="3"/>
  <c r="O353" i="3"/>
  <c r="O95" i="3"/>
  <c r="O380" i="3"/>
  <c r="O424" i="3"/>
  <c r="O432" i="3"/>
  <c r="O316" i="3"/>
  <c r="O389" i="3"/>
  <c r="O197" i="3"/>
  <c r="O324" i="3"/>
  <c r="O182" i="3"/>
  <c r="O371" i="3"/>
  <c r="O129" i="3"/>
  <c r="O136" i="3"/>
  <c r="O144" i="3"/>
  <c r="O377" i="3"/>
  <c r="O239" i="3"/>
  <c r="O309" i="3"/>
  <c r="I506" i="3"/>
  <c r="O225" i="3"/>
  <c r="O36" i="3"/>
  <c r="O44" i="3"/>
  <c r="O52" i="3"/>
  <c r="O60" i="3"/>
  <c r="O68" i="3"/>
  <c r="O485" i="3"/>
  <c r="O475" i="3"/>
  <c r="O152" i="3"/>
  <c r="O272" i="3"/>
  <c r="O280" i="3"/>
  <c r="O158" i="3"/>
  <c r="O409" i="3"/>
  <c r="O417" i="3"/>
  <c r="O163" i="3"/>
  <c r="O171" i="3"/>
  <c r="O123" i="3"/>
  <c r="O100" i="3"/>
  <c r="O291" i="3"/>
  <c r="O300" i="3"/>
  <c r="O455" i="3"/>
  <c r="O463" i="3"/>
  <c r="O104" i="3"/>
  <c r="O112" i="3"/>
  <c r="O9" i="3"/>
  <c r="O212" i="3"/>
  <c r="O215" i="3"/>
  <c r="O359" i="3"/>
  <c r="O367" i="3"/>
  <c r="O253" i="3"/>
  <c r="O261" i="3"/>
  <c r="O87" i="3"/>
  <c r="O397" i="3"/>
  <c r="O339" i="3"/>
  <c r="O88" i="3"/>
  <c r="O96" i="3"/>
  <c r="O381" i="3"/>
  <c r="O425" i="3"/>
  <c r="O433" i="3"/>
  <c r="O382" i="3"/>
  <c r="O317" i="3"/>
  <c r="O307" i="3"/>
  <c r="O198" i="3"/>
  <c r="O499" i="3"/>
  <c r="O175" i="3"/>
  <c r="O183" i="3"/>
  <c r="O372" i="3"/>
  <c r="O19" i="3"/>
  <c r="O27" i="3"/>
  <c r="O137" i="3"/>
  <c r="O145" i="3"/>
  <c r="O232" i="3"/>
  <c r="O240" i="3"/>
  <c r="I507" i="3"/>
  <c r="O226" i="3"/>
  <c r="O37" i="3"/>
  <c r="O45" i="3"/>
  <c r="O53" i="3"/>
  <c r="O61" i="3"/>
  <c r="O69" i="3"/>
  <c r="O468" i="3"/>
  <c r="O476" i="3"/>
  <c r="O153" i="3"/>
  <c r="O273" i="3"/>
  <c r="O281" i="3"/>
  <c r="O159" i="3"/>
  <c r="O331" i="3"/>
  <c r="O73" i="3"/>
  <c r="O164" i="3"/>
  <c r="O172" i="3"/>
  <c r="O395" i="3"/>
  <c r="O443" i="3"/>
  <c r="O451" i="3"/>
  <c r="O124" i="3"/>
  <c r="O211" i="3"/>
  <c r="O101" i="3"/>
  <c r="O292" i="3"/>
  <c r="O301" i="3"/>
  <c r="O456" i="3"/>
  <c r="O464" i="3"/>
  <c r="O105" i="3"/>
  <c r="O113" i="3"/>
  <c r="O10" i="3"/>
  <c r="O213" i="3"/>
  <c r="O216" i="3"/>
  <c r="O491" i="3"/>
  <c r="O360" i="3"/>
  <c r="O246" i="3"/>
  <c r="O254" i="3"/>
  <c r="O80" i="3"/>
  <c r="O262" i="3"/>
  <c r="O398" i="3"/>
  <c r="O347" i="3"/>
  <c r="O355" i="3"/>
  <c r="O340" i="3"/>
  <c r="O89" i="3"/>
  <c r="O97" i="3"/>
  <c r="O383" i="3"/>
  <c r="O318" i="3"/>
  <c r="O308" i="3"/>
  <c r="O199" i="3"/>
  <c r="O500" i="3"/>
  <c r="O176" i="3"/>
  <c r="O184" i="3"/>
  <c r="O373" i="3"/>
  <c r="O131" i="3"/>
  <c r="O20" i="3"/>
  <c r="O28" i="3"/>
  <c r="O233" i="3"/>
  <c r="O241" i="3"/>
  <c r="I508" i="3"/>
  <c r="O30" i="3"/>
  <c r="O38" i="3"/>
  <c r="O46" i="3"/>
  <c r="O54" i="3"/>
  <c r="O62" i="3"/>
  <c r="O70" i="3"/>
  <c r="O469" i="3"/>
  <c r="O477" i="3"/>
  <c r="O160" i="3"/>
  <c r="O332" i="3"/>
  <c r="O411" i="3"/>
  <c r="O165" i="3"/>
  <c r="O173" i="3"/>
  <c r="O200" i="3"/>
  <c r="O444" i="3"/>
  <c r="O117" i="3"/>
  <c r="O204" i="3"/>
  <c r="O310" i="3"/>
  <c r="O102" i="3"/>
  <c r="O293" i="3"/>
  <c r="O302" i="3"/>
  <c r="O457" i="3"/>
  <c r="O465" i="3"/>
  <c r="O125" i="3"/>
  <c r="O214" i="3"/>
  <c r="O217" i="3"/>
  <c r="O492" i="3"/>
  <c r="O361" i="3"/>
  <c r="O247" i="3"/>
  <c r="O255" i="3"/>
  <c r="O81" i="3"/>
  <c r="O263" i="3"/>
  <c r="O399" i="3"/>
  <c r="O348" i="3"/>
  <c r="O356" i="3"/>
  <c r="O341" i="3"/>
  <c r="O419" i="3"/>
  <c r="O427" i="3"/>
  <c r="O435" i="3"/>
  <c r="O384" i="3"/>
  <c r="O319" i="3"/>
  <c r="O467" i="3"/>
  <c r="O493" i="3"/>
  <c r="O501" i="3"/>
  <c r="O177" i="3"/>
  <c r="O185" i="3"/>
  <c r="O343" i="3"/>
  <c r="O132" i="3"/>
  <c r="O21" i="3"/>
  <c r="O29" i="3"/>
  <c r="O139" i="3"/>
  <c r="O147" i="3"/>
  <c r="I509" i="3"/>
  <c r="O31" i="3"/>
  <c r="O39" i="3"/>
  <c r="O47" i="3"/>
  <c r="O55" i="3"/>
  <c r="O63" i="3"/>
  <c r="O71" i="3"/>
  <c r="O470" i="3"/>
  <c r="O478" i="3"/>
  <c r="O155" i="3"/>
  <c r="O275" i="3"/>
  <c r="O283" i="3"/>
  <c r="O161" i="3"/>
  <c r="O333" i="3"/>
  <c r="O412" i="3"/>
  <c r="O75" i="3"/>
  <c r="O166" i="3"/>
  <c r="O174" i="3"/>
  <c r="O201" i="3"/>
  <c r="O445" i="3"/>
  <c r="O118" i="3"/>
  <c r="O205" i="3"/>
  <c r="O311" i="3"/>
  <c r="O286" i="3"/>
  <c r="O295" i="3"/>
  <c r="O303" i="3"/>
  <c r="O107" i="3"/>
  <c r="O115" i="3"/>
  <c r="O227" i="3"/>
  <c r="O11" i="3"/>
  <c r="O126" i="3"/>
  <c r="O248" i="3"/>
  <c r="O256" i="3"/>
  <c r="O264" i="3"/>
  <c r="O400" i="3"/>
  <c r="O349" i="3"/>
  <c r="O334" i="3"/>
  <c r="O190" i="3"/>
  <c r="O91" i="3"/>
  <c r="O99" i="3"/>
  <c r="O420" i="3"/>
  <c r="O428" i="3"/>
  <c r="O436" i="3"/>
  <c r="O385" i="3"/>
  <c r="O320" i="3"/>
  <c r="O374" i="3"/>
  <c r="O494" i="3"/>
  <c r="O502" i="3"/>
  <c r="O342" i="3"/>
  <c r="O344" i="3"/>
  <c r="O133" i="3"/>
  <c r="O22" i="3"/>
  <c r="O375" i="3"/>
  <c r="O140" i="3"/>
  <c r="O148" i="3"/>
  <c r="O235" i="3"/>
  <c r="P73" i="3"/>
  <c r="K509" i="3"/>
  <c r="K508" i="3"/>
  <c r="K507" i="3"/>
  <c r="K506" i="3"/>
  <c r="E511" i="3"/>
  <c r="E509" i="3"/>
  <c r="E512" i="3"/>
  <c r="E508" i="3"/>
  <c r="E507" i="3"/>
  <c r="E506" i="3"/>
  <c r="G508" i="3"/>
  <c r="G507" i="3"/>
  <c r="G506" i="3"/>
  <c r="G512" i="3"/>
  <c r="G509" i="3"/>
  <c r="G511" i="3"/>
  <c r="F509" i="3"/>
  <c r="F511" i="3"/>
  <c r="F508" i="3"/>
  <c r="F507" i="3"/>
  <c r="F506" i="3"/>
  <c r="F512" i="3"/>
  <c r="H507" i="3"/>
  <c r="H506" i="3"/>
  <c r="H512" i="3"/>
  <c r="H509" i="3"/>
  <c r="H511" i="3"/>
  <c r="H508" i="3"/>
  <c r="P181" i="3" l="1"/>
  <c r="P301" i="3"/>
  <c r="P76" i="3"/>
  <c r="P362" i="3"/>
  <c r="P292" i="3"/>
  <c r="P315" i="3"/>
  <c r="P468" i="3"/>
  <c r="P423" i="3"/>
  <c r="P471" i="3"/>
  <c r="P383" i="3"/>
  <c r="P432" i="3"/>
  <c r="P430" i="3"/>
  <c r="P330" i="3"/>
  <c r="P77" i="3"/>
  <c r="P458" i="3"/>
  <c r="P97" i="3"/>
  <c r="P95" i="3"/>
  <c r="P422" i="3"/>
  <c r="P60" i="3"/>
  <c r="P472" i="3"/>
  <c r="P201" i="3"/>
  <c r="P194" i="3"/>
  <c r="P435" i="3"/>
  <c r="P242" i="3"/>
  <c r="P275" i="3"/>
  <c r="P38" i="3"/>
  <c r="P138" i="3"/>
  <c r="P298" i="3"/>
  <c r="P355" i="3"/>
  <c r="P309" i="3"/>
  <c r="P245" i="3"/>
  <c r="P336" i="3"/>
  <c r="P232" i="3"/>
  <c r="P85" i="3"/>
  <c r="P247" i="3"/>
  <c r="P146" i="3"/>
  <c r="P347" i="3"/>
  <c r="P144" i="3"/>
  <c r="P396" i="3"/>
  <c r="P237" i="3"/>
  <c r="P266" i="3"/>
  <c r="P175" i="3"/>
  <c r="P449" i="3"/>
  <c r="P7" i="3"/>
  <c r="P345" i="3"/>
  <c r="P106" i="3"/>
  <c r="P39" i="3"/>
  <c r="P354" i="3"/>
  <c r="P136" i="3"/>
  <c r="P381" i="3"/>
  <c r="P173" i="3"/>
  <c r="P333" i="3"/>
  <c r="P115" i="3"/>
  <c r="P420" i="3"/>
  <c r="P419" i="3"/>
  <c r="P202" i="3"/>
  <c r="P363" i="3"/>
  <c r="P390" i="3"/>
  <c r="P41" i="3"/>
  <c r="P223" i="3"/>
  <c r="P169" i="3"/>
  <c r="P352" i="3"/>
  <c r="P74" i="3"/>
  <c r="P484" i="3"/>
  <c r="P200" i="3"/>
  <c r="P475" i="3"/>
  <c r="P291" i="3"/>
  <c r="P382" i="3"/>
  <c r="P273" i="3"/>
  <c r="P276" i="3"/>
  <c r="P277" i="3"/>
  <c r="P17" i="3"/>
  <c r="P215" i="3"/>
  <c r="P37" i="3"/>
  <c r="P177" i="3"/>
  <c r="P174" i="3"/>
  <c r="P334" i="3"/>
  <c r="P310" i="3"/>
  <c r="P413" i="3"/>
  <c r="P265" i="3"/>
  <c r="P244" i="3"/>
  <c r="P444" i="3"/>
  <c r="P121" i="3"/>
  <c r="P379" i="3"/>
  <c r="P255" i="3"/>
  <c r="P441" i="3"/>
  <c r="P158" i="3"/>
  <c r="P253" i="3"/>
  <c r="P145" i="3"/>
  <c r="P207" i="3"/>
  <c r="P114" i="3"/>
  <c r="P155" i="3"/>
  <c r="P126" i="3"/>
  <c r="P22" i="3"/>
  <c r="P72" i="3"/>
  <c r="P228" i="3"/>
  <c r="P368" i="3"/>
  <c r="P414" i="3"/>
  <c r="P328" i="3"/>
  <c r="P259" i="3"/>
  <c r="P357" i="3"/>
  <c r="P279" i="3"/>
  <c r="P52" i="3"/>
  <c r="P104" i="3"/>
  <c r="P499" i="3"/>
  <c r="P410" i="3"/>
  <c r="P84" i="3"/>
  <c r="P469" i="3"/>
  <c r="P31" i="3"/>
  <c r="P303" i="3"/>
  <c r="P320" i="3"/>
  <c r="P147" i="3"/>
  <c r="P312" i="3"/>
  <c r="P429" i="3"/>
  <c r="P482" i="3"/>
  <c r="P58" i="3"/>
  <c r="P110" i="3"/>
  <c r="P323" i="3"/>
  <c r="P43" i="3"/>
  <c r="P90" i="3"/>
  <c r="P450" i="3"/>
  <c r="P96" i="3"/>
  <c r="P69" i="3"/>
  <c r="P6" i="3"/>
  <c r="P492" i="3"/>
  <c r="P63" i="3"/>
  <c r="P205" i="3"/>
  <c r="P82" i="3"/>
  <c r="P235" i="3"/>
  <c r="P40" i="3"/>
  <c r="P459" i="3"/>
  <c r="P191" i="3"/>
  <c r="P376" i="3"/>
  <c r="P203" i="3"/>
  <c r="P481" i="3"/>
  <c r="P488" i="3"/>
  <c r="P388" i="3"/>
  <c r="P185" i="3"/>
  <c r="P416" i="3"/>
  <c r="P29" i="3"/>
  <c r="P163" i="3"/>
  <c r="P346" i="3"/>
  <c r="P130" i="3"/>
  <c r="P395" i="3"/>
  <c r="P252" i="3"/>
  <c r="P157" i="3"/>
  <c r="P375" i="3"/>
  <c r="P21" i="3"/>
  <c r="P178" i="3"/>
  <c r="P131" i="3"/>
  <c r="P491" i="3"/>
  <c r="P371" i="3"/>
  <c r="P366" i="3"/>
  <c r="P369" i="3"/>
  <c r="P229" i="3"/>
  <c r="P261" i="3"/>
  <c r="P51" i="3"/>
  <c r="P407" i="3"/>
  <c r="P401" i="3"/>
  <c r="P374" i="3"/>
  <c r="P411" i="3"/>
  <c r="P457" i="3"/>
  <c r="P254" i="3"/>
  <c r="P128" i="3"/>
  <c r="P437" i="3"/>
  <c r="P500" i="3"/>
  <c r="P216" i="3"/>
  <c r="P498" i="3"/>
  <c r="P231" i="3"/>
  <c r="P180" i="3"/>
  <c r="P452" i="3"/>
  <c r="P112" i="3"/>
  <c r="P341" i="3"/>
  <c r="P66" i="3"/>
  <c r="P12" i="3"/>
  <c r="P190" i="3"/>
  <c r="P54" i="3"/>
  <c r="P20" i="3"/>
  <c r="P24" i="3"/>
  <c r="P208" i="3"/>
  <c r="N508" i="3"/>
  <c r="P318" i="3"/>
  <c r="P105" i="3"/>
  <c r="P197" i="3"/>
  <c r="P103" i="3"/>
  <c r="P322" i="3"/>
  <c r="P313" i="3"/>
  <c r="P123" i="3"/>
  <c r="P238" i="3"/>
  <c r="P293" i="3"/>
  <c r="P287" i="3"/>
  <c r="P28" i="3"/>
  <c r="P308" i="3"/>
  <c r="P340" i="3"/>
  <c r="P360" i="3"/>
  <c r="P456" i="3"/>
  <c r="P377" i="3"/>
  <c r="P324" i="3"/>
  <c r="P380" i="3"/>
  <c r="P260" i="3"/>
  <c r="P111" i="3"/>
  <c r="P122" i="3"/>
  <c r="P325" i="3"/>
  <c r="P438" i="3"/>
  <c r="P402" i="3"/>
  <c r="P13" i="3"/>
  <c r="P288" i="3"/>
  <c r="P164" i="3"/>
  <c r="P476" i="3"/>
  <c r="P240" i="3"/>
  <c r="P183" i="3"/>
  <c r="P425" i="3"/>
  <c r="P87" i="3"/>
  <c r="P9" i="3"/>
  <c r="P210" i="3"/>
  <c r="P409" i="3"/>
  <c r="P68" i="3"/>
  <c r="P493" i="3"/>
  <c r="P62" i="3"/>
  <c r="P329" i="3"/>
  <c r="P59" i="3"/>
  <c r="P427" i="3"/>
  <c r="P294" i="3"/>
  <c r="P370" i="3"/>
  <c r="P431" i="3"/>
  <c r="P267" i="3"/>
  <c r="P230" i="3"/>
  <c r="P314" i="3"/>
  <c r="P415" i="3"/>
  <c r="P483" i="3"/>
  <c r="P214" i="3"/>
  <c r="P168" i="3"/>
  <c r="P480" i="3"/>
  <c r="P222" i="3"/>
  <c r="P116" i="3"/>
  <c r="P386" i="3"/>
  <c r="P350" i="3"/>
  <c r="P486" i="3"/>
  <c r="P296" i="3"/>
  <c r="P167" i="3"/>
  <c r="P479" i="3"/>
  <c r="P221" i="3"/>
  <c r="P361" i="3"/>
  <c r="P140" i="3"/>
  <c r="P494" i="3"/>
  <c r="P91" i="3"/>
  <c r="P248" i="3"/>
  <c r="P466" i="3"/>
  <c r="P445" i="3"/>
  <c r="P283" i="3"/>
  <c r="P47" i="3"/>
  <c r="P234" i="3"/>
  <c r="P117" i="3"/>
  <c r="P46" i="3"/>
  <c r="P30" i="3"/>
  <c r="P373" i="3"/>
  <c r="P434" i="3"/>
  <c r="P398" i="3"/>
  <c r="P213" i="3"/>
  <c r="P101" i="3"/>
  <c r="P26" i="3"/>
  <c r="P306" i="3"/>
  <c r="P338" i="3"/>
  <c r="P358" i="3"/>
  <c r="P454" i="3"/>
  <c r="P150" i="3"/>
  <c r="P504" i="3"/>
  <c r="P378" i="3"/>
  <c r="P258" i="3"/>
  <c r="P109" i="3"/>
  <c r="P120" i="3"/>
  <c r="P331" i="3"/>
  <c r="P61" i="3"/>
  <c r="P137" i="3"/>
  <c r="P198" i="3"/>
  <c r="P88" i="3"/>
  <c r="P367" i="3"/>
  <c r="P463" i="3"/>
  <c r="P442" i="3"/>
  <c r="P280" i="3"/>
  <c r="P44" i="3"/>
  <c r="P81" i="3"/>
  <c r="P393" i="3"/>
  <c r="P271" i="3"/>
  <c r="P35" i="3"/>
  <c r="P217" i="3"/>
  <c r="P143" i="3"/>
  <c r="P497" i="3"/>
  <c r="P94" i="3"/>
  <c r="P251" i="3"/>
  <c r="P189" i="3"/>
  <c r="P448" i="3"/>
  <c r="P156" i="3"/>
  <c r="P50" i="3"/>
  <c r="P332" i="3"/>
  <c r="P406" i="3"/>
  <c r="P65" i="3"/>
  <c r="P236" i="3"/>
  <c r="P179" i="3"/>
  <c r="P421" i="3"/>
  <c r="P83" i="3"/>
  <c r="P5" i="3"/>
  <c r="P206" i="3"/>
  <c r="P405" i="3"/>
  <c r="P64" i="3"/>
  <c r="P132" i="3"/>
  <c r="P165" i="3"/>
  <c r="P133" i="3"/>
  <c r="P385" i="3"/>
  <c r="P349" i="3"/>
  <c r="P218" i="3"/>
  <c r="P295" i="3"/>
  <c r="P166" i="3"/>
  <c r="P478" i="3"/>
  <c r="P263" i="3"/>
  <c r="P384" i="3"/>
  <c r="N506" i="3"/>
  <c r="P184" i="3"/>
  <c r="P262" i="3"/>
  <c r="P211" i="3"/>
  <c r="P389" i="3"/>
  <c r="P489" i="3"/>
  <c r="P142" i="3"/>
  <c r="P496" i="3"/>
  <c r="P93" i="3"/>
  <c r="P250" i="3"/>
  <c r="P188" i="3"/>
  <c r="P451" i="3"/>
  <c r="P159" i="3"/>
  <c r="P53" i="3"/>
  <c r="P27" i="3"/>
  <c r="P307" i="3"/>
  <c r="P339" i="3"/>
  <c r="P359" i="3"/>
  <c r="P455" i="3"/>
  <c r="P394" i="3"/>
  <c r="P272" i="3"/>
  <c r="P36" i="3"/>
  <c r="P125" i="3"/>
  <c r="P170" i="3"/>
  <c r="P151" i="3"/>
  <c r="P224" i="3"/>
  <c r="P465" i="3"/>
  <c r="P135" i="3"/>
  <c r="P196" i="3"/>
  <c r="P193" i="3"/>
  <c r="P365" i="3"/>
  <c r="P461" i="3"/>
  <c r="P440" i="3"/>
  <c r="P278" i="3"/>
  <c r="P42" i="3"/>
  <c r="P70" i="3"/>
  <c r="P327" i="3"/>
  <c r="P57" i="3"/>
  <c r="P149" i="3"/>
  <c r="P503" i="3"/>
  <c r="P220" i="3"/>
  <c r="P257" i="3"/>
  <c r="P108" i="3"/>
  <c r="P119" i="3"/>
  <c r="P162" i="3"/>
  <c r="P56" i="3"/>
  <c r="P501" i="3"/>
  <c r="P274" i="3"/>
  <c r="P344" i="3"/>
  <c r="P436" i="3"/>
  <c r="P400" i="3"/>
  <c r="P11" i="3"/>
  <c r="P286" i="3"/>
  <c r="P75" i="3"/>
  <c r="P470" i="3"/>
  <c r="P98" i="3"/>
  <c r="P282" i="3"/>
  <c r="P241" i="3"/>
  <c r="P426" i="3"/>
  <c r="P10" i="3"/>
  <c r="P18" i="3"/>
  <c r="P353" i="3"/>
  <c r="P299" i="3"/>
  <c r="N507" i="3"/>
  <c r="P233" i="3"/>
  <c r="P176" i="3"/>
  <c r="P418" i="3"/>
  <c r="P80" i="3"/>
  <c r="P113" i="3"/>
  <c r="P124" i="3"/>
  <c r="P129" i="3"/>
  <c r="P316" i="3"/>
  <c r="P404" i="3"/>
  <c r="P15" i="3"/>
  <c r="P290" i="3"/>
  <c r="P134" i="3"/>
  <c r="P195" i="3"/>
  <c r="P192" i="3"/>
  <c r="P364" i="3"/>
  <c r="P460" i="3"/>
  <c r="P443" i="3"/>
  <c r="P281" i="3"/>
  <c r="P45" i="3"/>
  <c r="P19" i="3"/>
  <c r="P317" i="3"/>
  <c r="P490" i="3"/>
  <c r="P300" i="3"/>
  <c r="P171" i="3"/>
  <c r="P152" i="3"/>
  <c r="P225" i="3"/>
  <c r="P302" i="3"/>
  <c r="P79" i="3"/>
  <c r="P474" i="3"/>
  <c r="P139" i="3"/>
  <c r="P204" i="3"/>
  <c r="P25" i="3"/>
  <c r="P305" i="3"/>
  <c r="P337" i="3"/>
  <c r="P219" i="3"/>
  <c r="P453" i="3"/>
  <c r="P392" i="3"/>
  <c r="P270" i="3"/>
  <c r="P34" i="3"/>
  <c r="P447" i="3"/>
  <c r="P285" i="3"/>
  <c r="P49" i="3"/>
  <c r="P141" i="3"/>
  <c r="P495" i="3"/>
  <c r="P92" i="3"/>
  <c r="P249" i="3"/>
  <c r="P187" i="3"/>
  <c r="P446" i="3"/>
  <c r="P284" i="3"/>
  <c r="P48" i="3"/>
  <c r="P319" i="3"/>
  <c r="P243" i="3"/>
  <c r="P342" i="3"/>
  <c r="P428" i="3"/>
  <c r="P264" i="3"/>
  <c r="P227" i="3"/>
  <c r="P311" i="3"/>
  <c r="P412" i="3"/>
  <c r="P71" i="3"/>
  <c r="P102" i="3"/>
  <c r="P399" i="3"/>
  <c r="N509" i="3"/>
  <c r="P199" i="3"/>
  <c r="P89" i="3"/>
  <c r="P246" i="3"/>
  <c r="P464" i="3"/>
  <c r="P239" i="3"/>
  <c r="P182" i="3"/>
  <c r="P424" i="3"/>
  <c r="P86" i="3"/>
  <c r="P8" i="3"/>
  <c r="P209" i="3"/>
  <c r="P16" i="3"/>
  <c r="P387" i="3"/>
  <c r="P351" i="3"/>
  <c r="P487" i="3"/>
  <c r="P297" i="3"/>
  <c r="P172" i="3"/>
  <c r="P153" i="3"/>
  <c r="P226" i="3"/>
  <c r="P372" i="3"/>
  <c r="P433" i="3"/>
  <c r="P397" i="3"/>
  <c r="P212" i="3"/>
  <c r="P100" i="3"/>
  <c r="P417" i="3"/>
  <c r="P485" i="3"/>
  <c r="P343" i="3"/>
  <c r="P160" i="3"/>
  <c r="P408" i="3"/>
  <c r="P67" i="3"/>
  <c r="P467" i="3"/>
  <c r="P477" i="3"/>
  <c r="P326" i="3"/>
  <c r="P439" i="3"/>
  <c r="P403" i="3"/>
  <c r="P14" i="3"/>
  <c r="P289" i="3"/>
  <c r="P78" i="3"/>
  <c r="P473" i="3"/>
  <c r="P356" i="3"/>
  <c r="P391" i="3"/>
  <c r="P269" i="3"/>
  <c r="P33" i="3"/>
  <c r="P23" i="3"/>
  <c r="P321" i="3"/>
  <c r="P335" i="3"/>
  <c r="P127" i="3"/>
  <c r="P304" i="3"/>
  <c r="P186" i="3"/>
  <c r="P268" i="3"/>
  <c r="P32" i="3"/>
  <c r="P348" i="3"/>
  <c r="P148" i="3"/>
  <c r="P502" i="3"/>
  <c r="P99" i="3"/>
  <c r="P256" i="3"/>
  <c r="P107" i="3"/>
  <c r="P118" i="3"/>
  <c r="P161" i="3"/>
  <c r="P55" i="3"/>
  <c r="M509" i="3"/>
  <c r="M508" i="3"/>
  <c r="M507" i="3"/>
  <c r="M506" i="3"/>
  <c r="J509" i="3"/>
  <c r="J508" i="3"/>
  <c r="J507" i="3"/>
  <c r="J506" i="3"/>
  <c r="L509" i="3"/>
  <c r="L508" i="3"/>
  <c r="L507" i="3"/>
  <c r="L506" i="3"/>
  <c r="I504" i="2" l="1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H504" i="2"/>
  <c r="M504" i="2" s="1"/>
  <c r="G504" i="2"/>
  <c r="L504" i="2" s="1"/>
  <c r="F504" i="2"/>
  <c r="K504" i="2" s="1"/>
  <c r="E504" i="2"/>
  <c r="J504" i="2" s="1"/>
  <c r="H503" i="2"/>
  <c r="M503" i="2" s="1"/>
  <c r="G503" i="2"/>
  <c r="L503" i="2" s="1"/>
  <c r="F503" i="2"/>
  <c r="K503" i="2" s="1"/>
  <c r="E503" i="2"/>
  <c r="J503" i="2" s="1"/>
  <c r="H502" i="2"/>
  <c r="M502" i="2" s="1"/>
  <c r="G502" i="2"/>
  <c r="L502" i="2" s="1"/>
  <c r="F502" i="2"/>
  <c r="K502" i="2" s="1"/>
  <c r="E502" i="2"/>
  <c r="J502" i="2" s="1"/>
  <c r="H501" i="2"/>
  <c r="M501" i="2" s="1"/>
  <c r="G501" i="2"/>
  <c r="L501" i="2" s="1"/>
  <c r="F501" i="2"/>
  <c r="K501" i="2" s="1"/>
  <c r="E501" i="2"/>
  <c r="J501" i="2" s="1"/>
  <c r="H500" i="2"/>
  <c r="M500" i="2" s="1"/>
  <c r="G500" i="2"/>
  <c r="L500" i="2" s="1"/>
  <c r="F500" i="2"/>
  <c r="K500" i="2" s="1"/>
  <c r="E500" i="2"/>
  <c r="J500" i="2" s="1"/>
  <c r="H499" i="2"/>
  <c r="M499" i="2" s="1"/>
  <c r="G499" i="2"/>
  <c r="L499" i="2" s="1"/>
  <c r="F499" i="2"/>
  <c r="K499" i="2" s="1"/>
  <c r="E499" i="2"/>
  <c r="J499" i="2" s="1"/>
  <c r="H498" i="2"/>
  <c r="M498" i="2" s="1"/>
  <c r="G498" i="2"/>
  <c r="L498" i="2" s="1"/>
  <c r="F498" i="2"/>
  <c r="K498" i="2" s="1"/>
  <c r="E498" i="2"/>
  <c r="J498" i="2" s="1"/>
  <c r="H497" i="2"/>
  <c r="M497" i="2" s="1"/>
  <c r="G497" i="2"/>
  <c r="L497" i="2" s="1"/>
  <c r="F497" i="2"/>
  <c r="K497" i="2" s="1"/>
  <c r="E497" i="2"/>
  <c r="J497" i="2" s="1"/>
  <c r="H496" i="2"/>
  <c r="M496" i="2" s="1"/>
  <c r="G496" i="2"/>
  <c r="L496" i="2" s="1"/>
  <c r="F496" i="2"/>
  <c r="K496" i="2" s="1"/>
  <c r="E496" i="2"/>
  <c r="J496" i="2" s="1"/>
  <c r="H495" i="2"/>
  <c r="M495" i="2" s="1"/>
  <c r="G495" i="2"/>
  <c r="L495" i="2" s="1"/>
  <c r="F495" i="2"/>
  <c r="K495" i="2" s="1"/>
  <c r="E495" i="2"/>
  <c r="J495" i="2" s="1"/>
  <c r="H494" i="2"/>
  <c r="M494" i="2" s="1"/>
  <c r="G494" i="2"/>
  <c r="L494" i="2" s="1"/>
  <c r="F494" i="2"/>
  <c r="K494" i="2" s="1"/>
  <c r="E494" i="2"/>
  <c r="J494" i="2" s="1"/>
  <c r="H493" i="2"/>
  <c r="M493" i="2" s="1"/>
  <c r="G493" i="2"/>
  <c r="L493" i="2" s="1"/>
  <c r="F493" i="2"/>
  <c r="K493" i="2" s="1"/>
  <c r="E493" i="2"/>
  <c r="J493" i="2" s="1"/>
  <c r="H492" i="2"/>
  <c r="M492" i="2" s="1"/>
  <c r="G492" i="2"/>
  <c r="L492" i="2" s="1"/>
  <c r="F492" i="2"/>
  <c r="K492" i="2" s="1"/>
  <c r="E492" i="2"/>
  <c r="J492" i="2" s="1"/>
  <c r="H491" i="2"/>
  <c r="M491" i="2" s="1"/>
  <c r="G491" i="2"/>
  <c r="L491" i="2" s="1"/>
  <c r="F491" i="2"/>
  <c r="K491" i="2" s="1"/>
  <c r="E491" i="2"/>
  <c r="J491" i="2" s="1"/>
  <c r="H490" i="2"/>
  <c r="M490" i="2" s="1"/>
  <c r="G490" i="2"/>
  <c r="L490" i="2" s="1"/>
  <c r="F490" i="2"/>
  <c r="K490" i="2" s="1"/>
  <c r="E490" i="2"/>
  <c r="J490" i="2" s="1"/>
  <c r="H489" i="2"/>
  <c r="M489" i="2" s="1"/>
  <c r="G489" i="2"/>
  <c r="L489" i="2" s="1"/>
  <c r="F489" i="2"/>
  <c r="K489" i="2" s="1"/>
  <c r="E489" i="2"/>
  <c r="J489" i="2" s="1"/>
  <c r="H488" i="2"/>
  <c r="M488" i="2" s="1"/>
  <c r="G488" i="2"/>
  <c r="L488" i="2" s="1"/>
  <c r="F488" i="2"/>
  <c r="K488" i="2" s="1"/>
  <c r="E488" i="2"/>
  <c r="J488" i="2" s="1"/>
  <c r="H487" i="2"/>
  <c r="M487" i="2" s="1"/>
  <c r="G487" i="2"/>
  <c r="L487" i="2" s="1"/>
  <c r="F487" i="2"/>
  <c r="K487" i="2" s="1"/>
  <c r="E487" i="2"/>
  <c r="J487" i="2" s="1"/>
  <c r="H486" i="2"/>
  <c r="M486" i="2" s="1"/>
  <c r="G486" i="2"/>
  <c r="L486" i="2" s="1"/>
  <c r="F486" i="2"/>
  <c r="K486" i="2" s="1"/>
  <c r="E486" i="2"/>
  <c r="J486" i="2" s="1"/>
  <c r="H485" i="2"/>
  <c r="M485" i="2" s="1"/>
  <c r="G485" i="2"/>
  <c r="L485" i="2" s="1"/>
  <c r="F485" i="2"/>
  <c r="K485" i="2" s="1"/>
  <c r="E485" i="2"/>
  <c r="J485" i="2" s="1"/>
  <c r="H484" i="2"/>
  <c r="M484" i="2" s="1"/>
  <c r="G484" i="2"/>
  <c r="L484" i="2" s="1"/>
  <c r="F484" i="2"/>
  <c r="K484" i="2" s="1"/>
  <c r="E484" i="2"/>
  <c r="J484" i="2" s="1"/>
  <c r="H483" i="2"/>
  <c r="M483" i="2" s="1"/>
  <c r="G483" i="2"/>
  <c r="L483" i="2" s="1"/>
  <c r="F483" i="2"/>
  <c r="K483" i="2" s="1"/>
  <c r="E483" i="2"/>
  <c r="J483" i="2" s="1"/>
  <c r="H482" i="2"/>
  <c r="M482" i="2" s="1"/>
  <c r="G482" i="2"/>
  <c r="L482" i="2" s="1"/>
  <c r="F482" i="2"/>
  <c r="K482" i="2" s="1"/>
  <c r="E482" i="2"/>
  <c r="J482" i="2" s="1"/>
  <c r="H481" i="2"/>
  <c r="M481" i="2" s="1"/>
  <c r="G481" i="2"/>
  <c r="L481" i="2" s="1"/>
  <c r="F481" i="2"/>
  <c r="K481" i="2" s="1"/>
  <c r="E481" i="2"/>
  <c r="J481" i="2" s="1"/>
  <c r="H480" i="2"/>
  <c r="M480" i="2" s="1"/>
  <c r="G480" i="2"/>
  <c r="L480" i="2" s="1"/>
  <c r="F480" i="2"/>
  <c r="K480" i="2" s="1"/>
  <c r="E480" i="2"/>
  <c r="J480" i="2" s="1"/>
  <c r="H479" i="2"/>
  <c r="M479" i="2" s="1"/>
  <c r="G479" i="2"/>
  <c r="L479" i="2" s="1"/>
  <c r="F479" i="2"/>
  <c r="K479" i="2" s="1"/>
  <c r="E479" i="2"/>
  <c r="J479" i="2" s="1"/>
  <c r="H478" i="2"/>
  <c r="M478" i="2" s="1"/>
  <c r="G478" i="2"/>
  <c r="L478" i="2" s="1"/>
  <c r="F478" i="2"/>
  <c r="K478" i="2" s="1"/>
  <c r="E478" i="2"/>
  <c r="J478" i="2" s="1"/>
  <c r="H477" i="2"/>
  <c r="M477" i="2" s="1"/>
  <c r="G477" i="2"/>
  <c r="L477" i="2" s="1"/>
  <c r="F477" i="2"/>
  <c r="K477" i="2" s="1"/>
  <c r="E477" i="2"/>
  <c r="J477" i="2" s="1"/>
  <c r="H476" i="2"/>
  <c r="M476" i="2" s="1"/>
  <c r="G476" i="2"/>
  <c r="L476" i="2" s="1"/>
  <c r="F476" i="2"/>
  <c r="K476" i="2" s="1"/>
  <c r="E476" i="2"/>
  <c r="J476" i="2" s="1"/>
  <c r="H475" i="2"/>
  <c r="M475" i="2" s="1"/>
  <c r="G475" i="2"/>
  <c r="L475" i="2" s="1"/>
  <c r="F475" i="2"/>
  <c r="K475" i="2" s="1"/>
  <c r="E475" i="2"/>
  <c r="J475" i="2" s="1"/>
  <c r="H474" i="2"/>
  <c r="M474" i="2" s="1"/>
  <c r="G474" i="2"/>
  <c r="L474" i="2" s="1"/>
  <c r="F474" i="2"/>
  <c r="K474" i="2" s="1"/>
  <c r="E474" i="2"/>
  <c r="J474" i="2" s="1"/>
  <c r="H473" i="2"/>
  <c r="M473" i="2" s="1"/>
  <c r="G473" i="2"/>
  <c r="L473" i="2" s="1"/>
  <c r="F473" i="2"/>
  <c r="K473" i="2" s="1"/>
  <c r="E473" i="2"/>
  <c r="J473" i="2" s="1"/>
  <c r="H472" i="2"/>
  <c r="M472" i="2" s="1"/>
  <c r="G472" i="2"/>
  <c r="L472" i="2" s="1"/>
  <c r="F472" i="2"/>
  <c r="K472" i="2" s="1"/>
  <c r="E472" i="2"/>
  <c r="J472" i="2" s="1"/>
  <c r="H471" i="2"/>
  <c r="M471" i="2" s="1"/>
  <c r="G471" i="2"/>
  <c r="L471" i="2" s="1"/>
  <c r="F471" i="2"/>
  <c r="K471" i="2" s="1"/>
  <c r="E471" i="2"/>
  <c r="J471" i="2" s="1"/>
  <c r="H470" i="2"/>
  <c r="M470" i="2" s="1"/>
  <c r="G470" i="2"/>
  <c r="L470" i="2" s="1"/>
  <c r="F470" i="2"/>
  <c r="K470" i="2" s="1"/>
  <c r="E470" i="2"/>
  <c r="J470" i="2" s="1"/>
  <c r="H469" i="2"/>
  <c r="M469" i="2" s="1"/>
  <c r="G469" i="2"/>
  <c r="L469" i="2" s="1"/>
  <c r="F469" i="2"/>
  <c r="K469" i="2" s="1"/>
  <c r="E469" i="2"/>
  <c r="J469" i="2" s="1"/>
  <c r="H468" i="2"/>
  <c r="M468" i="2" s="1"/>
  <c r="G468" i="2"/>
  <c r="L468" i="2" s="1"/>
  <c r="F468" i="2"/>
  <c r="K468" i="2" s="1"/>
  <c r="E468" i="2"/>
  <c r="J468" i="2" s="1"/>
  <c r="H467" i="2"/>
  <c r="M467" i="2" s="1"/>
  <c r="G467" i="2"/>
  <c r="L467" i="2" s="1"/>
  <c r="F467" i="2"/>
  <c r="K467" i="2" s="1"/>
  <c r="E467" i="2"/>
  <c r="J467" i="2" s="1"/>
  <c r="H466" i="2"/>
  <c r="M466" i="2" s="1"/>
  <c r="G466" i="2"/>
  <c r="L466" i="2" s="1"/>
  <c r="F466" i="2"/>
  <c r="K466" i="2" s="1"/>
  <c r="E466" i="2"/>
  <c r="J466" i="2" s="1"/>
  <c r="H465" i="2"/>
  <c r="M465" i="2" s="1"/>
  <c r="G465" i="2"/>
  <c r="L465" i="2" s="1"/>
  <c r="F465" i="2"/>
  <c r="K465" i="2" s="1"/>
  <c r="E465" i="2"/>
  <c r="J465" i="2" s="1"/>
  <c r="H464" i="2"/>
  <c r="M464" i="2" s="1"/>
  <c r="G464" i="2"/>
  <c r="L464" i="2" s="1"/>
  <c r="F464" i="2"/>
  <c r="K464" i="2" s="1"/>
  <c r="E464" i="2"/>
  <c r="J464" i="2" s="1"/>
  <c r="H463" i="2"/>
  <c r="M463" i="2" s="1"/>
  <c r="G463" i="2"/>
  <c r="L463" i="2" s="1"/>
  <c r="F463" i="2"/>
  <c r="K463" i="2" s="1"/>
  <c r="E463" i="2"/>
  <c r="J463" i="2" s="1"/>
  <c r="H462" i="2"/>
  <c r="M462" i="2" s="1"/>
  <c r="G462" i="2"/>
  <c r="L462" i="2" s="1"/>
  <c r="F462" i="2"/>
  <c r="K462" i="2" s="1"/>
  <c r="E462" i="2"/>
  <c r="J462" i="2" s="1"/>
  <c r="H461" i="2"/>
  <c r="M461" i="2" s="1"/>
  <c r="G461" i="2"/>
  <c r="L461" i="2" s="1"/>
  <c r="F461" i="2"/>
  <c r="K461" i="2" s="1"/>
  <c r="E461" i="2"/>
  <c r="J461" i="2" s="1"/>
  <c r="H460" i="2"/>
  <c r="M460" i="2" s="1"/>
  <c r="G460" i="2"/>
  <c r="L460" i="2" s="1"/>
  <c r="F460" i="2"/>
  <c r="K460" i="2" s="1"/>
  <c r="E460" i="2"/>
  <c r="J460" i="2" s="1"/>
  <c r="H459" i="2"/>
  <c r="M459" i="2" s="1"/>
  <c r="G459" i="2"/>
  <c r="L459" i="2" s="1"/>
  <c r="F459" i="2"/>
  <c r="K459" i="2" s="1"/>
  <c r="E459" i="2"/>
  <c r="J459" i="2" s="1"/>
  <c r="H458" i="2"/>
  <c r="M458" i="2" s="1"/>
  <c r="G458" i="2"/>
  <c r="L458" i="2" s="1"/>
  <c r="F458" i="2"/>
  <c r="K458" i="2" s="1"/>
  <c r="E458" i="2"/>
  <c r="J458" i="2" s="1"/>
  <c r="H457" i="2"/>
  <c r="M457" i="2" s="1"/>
  <c r="G457" i="2"/>
  <c r="L457" i="2" s="1"/>
  <c r="F457" i="2"/>
  <c r="K457" i="2" s="1"/>
  <c r="E457" i="2"/>
  <c r="J457" i="2" s="1"/>
  <c r="H456" i="2"/>
  <c r="M456" i="2" s="1"/>
  <c r="G456" i="2"/>
  <c r="L456" i="2" s="1"/>
  <c r="F456" i="2"/>
  <c r="K456" i="2" s="1"/>
  <c r="E456" i="2"/>
  <c r="J456" i="2" s="1"/>
  <c r="H455" i="2"/>
  <c r="M455" i="2" s="1"/>
  <c r="G455" i="2"/>
  <c r="L455" i="2" s="1"/>
  <c r="F455" i="2"/>
  <c r="K455" i="2" s="1"/>
  <c r="E455" i="2"/>
  <c r="J455" i="2" s="1"/>
  <c r="H454" i="2"/>
  <c r="M454" i="2" s="1"/>
  <c r="G454" i="2"/>
  <c r="L454" i="2" s="1"/>
  <c r="F454" i="2"/>
  <c r="K454" i="2" s="1"/>
  <c r="E454" i="2"/>
  <c r="J454" i="2" s="1"/>
  <c r="H453" i="2"/>
  <c r="M453" i="2" s="1"/>
  <c r="G453" i="2"/>
  <c r="L453" i="2" s="1"/>
  <c r="F453" i="2"/>
  <c r="K453" i="2" s="1"/>
  <c r="E453" i="2"/>
  <c r="J453" i="2" s="1"/>
  <c r="H452" i="2"/>
  <c r="M452" i="2" s="1"/>
  <c r="G452" i="2"/>
  <c r="L452" i="2" s="1"/>
  <c r="F452" i="2"/>
  <c r="K452" i="2" s="1"/>
  <c r="E452" i="2"/>
  <c r="J452" i="2" s="1"/>
  <c r="H451" i="2"/>
  <c r="M451" i="2" s="1"/>
  <c r="G451" i="2"/>
  <c r="L451" i="2" s="1"/>
  <c r="F451" i="2"/>
  <c r="K451" i="2" s="1"/>
  <c r="E451" i="2"/>
  <c r="J451" i="2" s="1"/>
  <c r="H450" i="2"/>
  <c r="M450" i="2" s="1"/>
  <c r="G450" i="2"/>
  <c r="L450" i="2" s="1"/>
  <c r="F450" i="2"/>
  <c r="K450" i="2" s="1"/>
  <c r="E450" i="2"/>
  <c r="J450" i="2" s="1"/>
  <c r="H449" i="2"/>
  <c r="M449" i="2" s="1"/>
  <c r="G449" i="2"/>
  <c r="L449" i="2" s="1"/>
  <c r="F449" i="2"/>
  <c r="K449" i="2" s="1"/>
  <c r="E449" i="2"/>
  <c r="J449" i="2" s="1"/>
  <c r="H448" i="2"/>
  <c r="M448" i="2" s="1"/>
  <c r="G448" i="2"/>
  <c r="L448" i="2" s="1"/>
  <c r="F448" i="2"/>
  <c r="K448" i="2" s="1"/>
  <c r="E448" i="2"/>
  <c r="J448" i="2" s="1"/>
  <c r="H447" i="2"/>
  <c r="M447" i="2" s="1"/>
  <c r="G447" i="2"/>
  <c r="L447" i="2" s="1"/>
  <c r="F447" i="2"/>
  <c r="K447" i="2" s="1"/>
  <c r="E447" i="2"/>
  <c r="J447" i="2" s="1"/>
  <c r="H446" i="2"/>
  <c r="M446" i="2" s="1"/>
  <c r="G446" i="2"/>
  <c r="L446" i="2" s="1"/>
  <c r="F446" i="2"/>
  <c r="K446" i="2" s="1"/>
  <c r="E446" i="2"/>
  <c r="J446" i="2" s="1"/>
  <c r="H445" i="2"/>
  <c r="M445" i="2" s="1"/>
  <c r="G445" i="2"/>
  <c r="L445" i="2" s="1"/>
  <c r="F445" i="2"/>
  <c r="K445" i="2" s="1"/>
  <c r="E445" i="2"/>
  <c r="J445" i="2" s="1"/>
  <c r="H444" i="2"/>
  <c r="M444" i="2" s="1"/>
  <c r="G444" i="2"/>
  <c r="L444" i="2" s="1"/>
  <c r="F444" i="2"/>
  <c r="K444" i="2" s="1"/>
  <c r="E444" i="2"/>
  <c r="J444" i="2" s="1"/>
  <c r="H443" i="2"/>
  <c r="M443" i="2" s="1"/>
  <c r="G443" i="2"/>
  <c r="L443" i="2" s="1"/>
  <c r="F443" i="2"/>
  <c r="K443" i="2" s="1"/>
  <c r="E443" i="2"/>
  <c r="J443" i="2" s="1"/>
  <c r="H442" i="2"/>
  <c r="M442" i="2" s="1"/>
  <c r="G442" i="2"/>
  <c r="L442" i="2" s="1"/>
  <c r="F442" i="2"/>
  <c r="K442" i="2" s="1"/>
  <c r="E442" i="2"/>
  <c r="J442" i="2" s="1"/>
  <c r="H441" i="2"/>
  <c r="M441" i="2" s="1"/>
  <c r="G441" i="2"/>
  <c r="L441" i="2" s="1"/>
  <c r="F441" i="2"/>
  <c r="K441" i="2" s="1"/>
  <c r="E441" i="2"/>
  <c r="J441" i="2" s="1"/>
  <c r="H440" i="2"/>
  <c r="M440" i="2" s="1"/>
  <c r="G440" i="2"/>
  <c r="L440" i="2" s="1"/>
  <c r="F440" i="2"/>
  <c r="K440" i="2" s="1"/>
  <c r="E440" i="2"/>
  <c r="J440" i="2" s="1"/>
  <c r="H439" i="2"/>
  <c r="M439" i="2" s="1"/>
  <c r="G439" i="2"/>
  <c r="L439" i="2" s="1"/>
  <c r="F439" i="2"/>
  <c r="K439" i="2" s="1"/>
  <c r="E439" i="2"/>
  <c r="J439" i="2" s="1"/>
  <c r="H438" i="2"/>
  <c r="M438" i="2" s="1"/>
  <c r="G438" i="2"/>
  <c r="L438" i="2" s="1"/>
  <c r="F438" i="2"/>
  <c r="K438" i="2" s="1"/>
  <c r="E438" i="2"/>
  <c r="J438" i="2" s="1"/>
  <c r="H437" i="2"/>
  <c r="M437" i="2" s="1"/>
  <c r="G437" i="2"/>
  <c r="L437" i="2" s="1"/>
  <c r="F437" i="2"/>
  <c r="K437" i="2" s="1"/>
  <c r="E437" i="2"/>
  <c r="J437" i="2" s="1"/>
  <c r="H436" i="2"/>
  <c r="M436" i="2" s="1"/>
  <c r="G436" i="2"/>
  <c r="L436" i="2" s="1"/>
  <c r="F436" i="2"/>
  <c r="K436" i="2" s="1"/>
  <c r="E436" i="2"/>
  <c r="J436" i="2" s="1"/>
  <c r="H435" i="2"/>
  <c r="M435" i="2" s="1"/>
  <c r="G435" i="2"/>
  <c r="L435" i="2" s="1"/>
  <c r="F435" i="2"/>
  <c r="K435" i="2" s="1"/>
  <c r="E435" i="2"/>
  <c r="J435" i="2" s="1"/>
  <c r="H434" i="2"/>
  <c r="M434" i="2" s="1"/>
  <c r="G434" i="2"/>
  <c r="L434" i="2" s="1"/>
  <c r="F434" i="2"/>
  <c r="K434" i="2" s="1"/>
  <c r="E434" i="2"/>
  <c r="J434" i="2" s="1"/>
  <c r="H433" i="2"/>
  <c r="M433" i="2" s="1"/>
  <c r="G433" i="2"/>
  <c r="L433" i="2" s="1"/>
  <c r="F433" i="2"/>
  <c r="K433" i="2" s="1"/>
  <c r="E433" i="2"/>
  <c r="J433" i="2" s="1"/>
  <c r="H432" i="2"/>
  <c r="M432" i="2" s="1"/>
  <c r="G432" i="2"/>
  <c r="L432" i="2" s="1"/>
  <c r="F432" i="2"/>
  <c r="K432" i="2" s="1"/>
  <c r="E432" i="2"/>
  <c r="J432" i="2" s="1"/>
  <c r="H431" i="2"/>
  <c r="M431" i="2" s="1"/>
  <c r="G431" i="2"/>
  <c r="L431" i="2" s="1"/>
  <c r="F431" i="2"/>
  <c r="K431" i="2" s="1"/>
  <c r="E431" i="2"/>
  <c r="J431" i="2" s="1"/>
  <c r="H430" i="2"/>
  <c r="M430" i="2" s="1"/>
  <c r="G430" i="2"/>
  <c r="L430" i="2" s="1"/>
  <c r="F430" i="2"/>
  <c r="K430" i="2" s="1"/>
  <c r="E430" i="2"/>
  <c r="J430" i="2" s="1"/>
  <c r="H429" i="2"/>
  <c r="M429" i="2" s="1"/>
  <c r="G429" i="2"/>
  <c r="L429" i="2" s="1"/>
  <c r="F429" i="2"/>
  <c r="K429" i="2" s="1"/>
  <c r="E429" i="2"/>
  <c r="J429" i="2" s="1"/>
  <c r="H428" i="2"/>
  <c r="M428" i="2" s="1"/>
  <c r="G428" i="2"/>
  <c r="L428" i="2" s="1"/>
  <c r="F428" i="2"/>
  <c r="K428" i="2" s="1"/>
  <c r="E428" i="2"/>
  <c r="J428" i="2" s="1"/>
  <c r="H427" i="2"/>
  <c r="M427" i="2" s="1"/>
  <c r="G427" i="2"/>
  <c r="L427" i="2" s="1"/>
  <c r="F427" i="2"/>
  <c r="K427" i="2" s="1"/>
  <c r="E427" i="2"/>
  <c r="J427" i="2" s="1"/>
  <c r="H426" i="2"/>
  <c r="M426" i="2" s="1"/>
  <c r="G426" i="2"/>
  <c r="L426" i="2" s="1"/>
  <c r="F426" i="2"/>
  <c r="K426" i="2" s="1"/>
  <c r="E426" i="2"/>
  <c r="J426" i="2" s="1"/>
  <c r="H425" i="2"/>
  <c r="M425" i="2" s="1"/>
  <c r="G425" i="2"/>
  <c r="L425" i="2" s="1"/>
  <c r="F425" i="2"/>
  <c r="K425" i="2" s="1"/>
  <c r="E425" i="2"/>
  <c r="J425" i="2" s="1"/>
  <c r="H424" i="2"/>
  <c r="M424" i="2" s="1"/>
  <c r="G424" i="2"/>
  <c r="L424" i="2" s="1"/>
  <c r="F424" i="2"/>
  <c r="K424" i="2" s="1"/>
  <c r="E424" i="2"/>
  <c r="J424" i="2" s="1"/>
  <c r="H423" i="2"/>
  <c r="M423" i="2" s="1"/>
  <c r="G423" i="2"/>
  <c r="L423" i="2" s="1"/>
  <c r="F423" i="2"/>
  <c r="K423" i="2" s="1"/>
  <c r="E423" i="2"/>
  <c r="J423" i="2" s="1"/>
  <c r="H422" i="2"/>
  <c r="M422" i="2" s="1"/>
  <c r="G422" i="2"/>
  <c r="L422" i="2" s="1"/>
  <c r="F422" i="2"/>
  <c r="K422" i="2" s="1"/>
  <c r="E422" i="2"/>
  <c r="J422" i="2" s="1"/>
  <c r="H421" i="2"/>
  <c r="M421" i="2" s="1"/>
  <c r="G421" i="2"/>
  <c r="L421" i="2" s="1"/>
  <c r="F421" i="2"/>
  <c r="K421" i="2" s="1"/>
  <c r="E421" i="2"/>
  <c r="J421" i="2" s="1"/>
  <c r="H420" i="2"/>
  <c r="M420" i="2" s="1"/>
  <c r="G420" i="2"/>
  <c r="L420" i="2" s="1"/>
  <c r="F420" i="2"/>
  <c r="K420" i="2" s="1"/>
  <c r="E420" i="2"/>
  <c r="J420" i="2" s="1"/>
  <c r="H419" i="2"/>
  <c r="M419" i="2" s="1"/>
  <c r="G419" i="2"/>
  <c r="L419" i="2" s="1"/>
  <c r="F419" i="2"/>
  <c r="K419" i="2" s="1"/>
  <c r="E419" i="2"/>
  <c r="J419" i="2" s="1"/>
  <c r="H418" i="2"/>
  <c r="M418" i="2" s="1"/>
  <c r="G418" i="2"/>
  <c r="L418" i="2" s="1"/>
  <c r="F418" i="2"/>
  <c r="K418" i="2" s="1"/>
  <c r="E418" i="2"/>
  <c r="J418" i="2" s="1"/>
  <c r="H417" i="2"/>
  <c r="M417" i="2" s="1"/>
  <c r="G417" i="2"/>
  <c r="L417" i="2" s="1"/>
  <c r="F417" i="2"/>
  <c r="K417" i="2" s="1"/>
  <c r="E417" i="2"/>
  <c r="J417" i="2" s="1"/>
  <c r="H416" i="2"/>
  <c r="M416" i="2" s="1"/>
  <c r="G416" i="2"/>
  <c r="L416" i="2" s="1"/>
  <c r="F416" i="2"/>
  <c r="K416" i="2" s="1"/>
  <c r="E416" i="2"/>
  <c r="J416" i="2" s="1"/>
  <c r="H415" i="2"/>
  <c r="M415" i="2" s="1"/>
  <c r="G415" i="2"/>
  <c r="L415" i="2" s="1"/>
  <c r="F415" i="2"/>
  <c r="K415" i="2" s="1"/>
  <c r="E415" i="2"/>
  <c r="J415" i="2" s="1"/>
  <c r="H414" i="2"/>
  <c r="M414" i="2" s="1"/>
  <c r="G414" i="2"/>
  <c r="L414" i="2" s="1"/>
  <c r="F414" i="2"/>
  <c r="K414" i="2" s="1"/>
  <c r="E414" i="2"/>
  <c r="J414" i="2" s="1"/>
  <c r="H413" i="2"/>
  <c r="M413" i="2" s="1"/>
  <c r="G413" i="2"/>
  <c r="L413" i="2" s="1"/>
  <c r="F413" i="2"/>
  <c r="K413" i="2" s="1"/>
  <c r="E413" i="2"/>
  <c r="J413" i="2" s="1"/>
  <c r="H412" i="2"/>
  <c r="M412" i="2" s="1"/>
  <c r="G412" i="2"/>
  <c r="L412" i="2" s="1"/>
  <c r="F412" i="2"/>
  <c r="K412" i="2" s="1"/>
  <c r="E412" i="2"/>
  <c r="J412" i="2" s="1"/>
  <c r="H411" i="2"/>
  <c r="M411" i="2" s="1"/>
  <c r="G411" i="2"/>
  <c r="L411" i="2" s="1"/>
  <c r="F411" i="2"/>
  <c r="K411" i="2" s="1"/>
  <c r="E411" i="2"/>
  <c r="J411" i="2" s="1"/>
  <c r="H410" i="2"/>
  <c r="M410" i="2" s="1"/>
  <c r="G410" i="2"/>
  <c r="L410" i="2" s="1"/>
  <c r="F410" i="2"/>
  <c r="K410" i="2" s="1"/>
  <c r="E410" i="2"/>
  <c r="J410" i="2" s="1"/>
  <c r="H409" i="2"/>
  <c r="M409" i="2" s="1"/>
  <c r="G409" i="2"/>
  <c r="L409" i="2" s="1"/>
  <c r="F409" i="2"/>
  <c r="K409" i="2" s="1"/>
  <c r="E409" i="2"/>
  <c r="J409" i="2" s="1"/>
  <c r="H408" i="2"/>
  <c r="M408" i="2" s="1"/>
  <c r="G408" i="2"/>
  <c r="L408" i="2" s="1"/>
  <c r="F408" i="2"/>
  <c r="K408" i="2" s="1"/>
  <c r="E408" i="2"/>
  <c r="J408" i="2" s="1"/>
  <c r="H407" i="2"/>
  <c r="M407" i="2" s="1"/>
  <c r="G407" i="2"/>
  <c r="L407" i="2" s="1"/>
  <c r="F407" i="2"/>
  <c r="K407" i="2" s="1"/>
  <c r="E407" i="2"/>
  <c r="J407" i="2" s="1"/>
  <c r="H406" i="2"/>
  <c r="M406" i="2" s="1"/>
  <c r="G406" i="2"/>
  <c r="L406" i="2" s="1"/>
  <c r="F406" i="2"/>
  <c r="K406" i="2" s="1"/>
  <c r="E406" i="2"/>
  <c r="J406" i="2" s="1"/>
  <c r="H405" i="2"/>
  <c r="M405" i="2" s="1"/>
  <c r="G405" i="2"/>
  <c r="L405" i="2" s="1"/>
  <c r="F405" i="2"/>
  <c r="K405" i="2" s="1"/>
  <c r="E405" i="2"/>
  <c r="J405" i="2" s="1"/>
  <c r="H404" i="2"/>
  <c r="M404" i="2" s="1"/>
  <c r="G404" i="2"/>
  <c r="L404" i="2" s="1"/>
  <c r="F404" i="2"/>
  <c r="K404" i="2" s="1"/>
  <c r="E404" i="2"/>
  <c r="J404" i="2" s="1"/>
  <c r="H403" i="2"/>
  <c r="M403" i="2" s="1"/>
  <c r="G403" i="2"/>
  <c r="L403" i="2" s="1"/>
  <c r="F403" i="2"/>
  <c r="K403" i="2" s="1"/>
  <c r="E403" i="2"/>
  <c r="J403" i="2" s="1"/>
  <c r="H402" i="2"/>
  <c r="M402" i="2" s="1"/>
  <c r="G402" i="2"/>
  <c r="L402" i="2" s="1"/>
  <c r="F402" i="2"/>
  <c r="K402" i="2" s="1"/>
  <c r="E402" i="2"/>
  <c r="J402" i="2" s="1"/>
  <c r="H401" i="2"/>
  <c r="M401" i="2" s="1"/>
  <c r="G401" i="2"/>
  <c r="L401" i="2" s="1"/>
  <c r="F401" i="2"/>
  <c r="K401" i="2" s="1"/>
  <c r="E401" i="2"/>
  <c r="J401" i="2" s="1"/>
  <c r="H400" i="2"/>
  <c r="M400" i="2" s="1"/>
  <c r="G400" i="2"/>
  <c r="L400" i="2" s="1"/>
  <c r="F400" i="2"/>
  <c r="K400" i="2" s="1"/>
  <c r="E400" i="2"/>
  <c r="J400" i="2" s="1"/>
  <c r="H399" i="2"/>
  <c r="M399" i="2" s="1"/>
  <c r="G399" i="2"/>
  <c r="L399" i="2" s="1"/>
  <c r="F399" i="2"/>
  <c r="K399" i="2" s="1"/>
  <c r="E399" i="2"/>
  <c r="J399" i="2" s="1"/>
  <c r="H398" i="2"/>
  <c r="M398" i="2" s="1"/>
  <c r="G398" i="2"/>
  <c r="L398" i="2" s="1"/>
  <c r="F398" i="2"/>
  <c r="K398" i="2" s="1"/>
  <c r="E398" i="2"/>
  <c r="J398" i="2" s="1"/>
  <c r="H397" i="2"/>
  <c r="M397" i="2" s="1"/>
  <c r="G397" i="2"/>
  <c r="L397" i="2" s="1"/>
  <c r="F397" i="2"/>
  <c r="K397" i="2" s="1"/>
  <c r="E397" i="2"/>
  <c r="J397" i="2" s="1"/>
  <c r="H396" i="2"/>
  <c r="M396" i="2" s="1"/>
  <c r="G396" i="2"/>
  <c r="L396" i="2" s="1"/>
  <c r="F396" i="2"/>
  <c r="K396" i="2" s="1"/>
  <c r="E396" i="2"/>
  <c r="J396" i="2" s="1"/>
  <c r="H395" i="2"/>
  <c r="M395" i="2" s="1"/>
  <c r="G395" i="2"/>
  <c r="L395" i="2" s="1"/>
  <c r="F395" i="2"/>
  <c r="K395" i="2" s="1"/>
  <c r="E395" i="2"/>
  <c r="J395" i="2" s="1"/>
  <c r="H394" i="2"/>
  <c r="M394" i="2" s="1"/>
  <c r="G394" i="2"/>
  <c r="L394" i="2" s="1"/>
  <c r="F394" i="2"/>
  <c r="K394" i="2" s="1"/>
  <c r="E394" i="2"/>
  <c r="J394" i="2" s="1"/>
  <c r="H393" i="2"/>
  <c r="M393" i="2" s="1"/>
  <c r="G393" i="2"/>
  <c r="L393" i="2" s="1"/>
  <c r="F393" i="2"/>
  <c r="K393" i="2" s="1"/>
  <c r="E393" i="2"/>
  <c r="J393" i="2" s="1"/>
  <c r="H392" i="2"/>
  <c r="M392" i="2" s="1"/>
  <c r="G392" i="2"/>
  <c r="L392" i="2" s="1"/>
  <c r="F392" i="2"/>
  <c r="K392" i="2" s="1"/>
  <c r="E392" i="2"/>
  <c r="J392" i="2" s="1"/>
  <c r="H391" i="2"/>
  <c r="M391" i="2" s="1"/>
  <c r="G391" i="2"/>
  <c r="L391" i="2" s="1"/>
  <c r="F391" i="2"/>
  <c r="K391" i="2" s="1"/>
  <c r="E391" i="2"/>
  <c r="J391" i="2" s="1"/>
  <c r="H390" i="2"/>
  <c r="M390" i="2" s="1"/>
  <c r="G390" i="2"/>
  <c r="L390" i="2" s="1"/>
  <c r="F390" i="2"/>
  <c r="K390" i="2" s="1"/>
  <c r="E390" i="2"/>
  <c r="J390" i="2" s="1"/>
  <c r="H389" i="2"/>
  <c r="M389" i="2" s="1"/>
  <c r="G389" i="2"/>
  <c r="L389" i="2" s="1"/>
  <c r="F389" i="2"/>
  <c r="K389" i="2" s="1"/>
  <c r="E389" i="2"/>
  <c r="J389" i="2" s="1"/>
  <c r="H388" i="2"/>
  <c r="M388" i="2" s="1"/>
  <c r="G388" i="2"/>
  <c r="L388" i="2" s="1"/>
  <c r="F388" i="2"/>
  <c r="K388" i="2" s="1"/>
  <c r="E388" i="2"/>
  <c r="J388" i="2" s="1"/>
  <c r="H387" i="2"/>
  <c r="M387" i="2" s="1"/>
  <c r="G387" i="2"/>
  <c r="L387" i="2" s="1"/>
  <c r="F387" i="2"/>
  <c r="K387" i="2" s="1"/>
  <c r="E387" i="2"/>
  <c r="J387" i="2" s="1"/>
  <c r="H386" i="2"/>
  <c r="M386" i="2" s="1"/>
  <c r="G386" i="2"/>
  <c r="L386" i="2" s="1"/>
  <c r="F386" i="2"/>
  <c r="K386" i="2" s="1"/>
  <c r="E386" i="2"/>
  <c r="J386" i="2" s="1"/>
  <c r="H385" i="2"/>
  <c r="M385" i="2" s="1"/>
  <c r="G385" i="2"/>
  <c r="L385" i="2" s="1"/>
  <c r="F385" i="2"/>
  <c r="K385" i="2" s="1"/>
  <c r="E385" i="2"/>
  <c r="J385" i="2" s="1"/>
  <c r="H384" i="2"/>
  <c r="M384" i="2" s="1"/>
  <c r="G384" i="2"/>
  <c r="L384" i="2" s="1"/>
  <c r="F384" i="2"/>
  <c r="K384" i="2" s="1"/>
  <c r="E384" i="2"/>
  <c r="J384" i="2" s="1"/>
  <c r="H383" i="2"/>
  <c r="M383" i="2" s="1"/>
  <c r="G383" i="2"/>
  <c r="L383" i="2" s="1"/>
  <c r="F383" i="2"/>
  <c r="K383" i="2" s="1"/>
  <c r="E383" i="2"/>
  <c r="J383" i="2" s="1"/>
  <c r="H382" i="2"/>
  <c r="M382" i="2" s="1"/>
  <c r="G382" i="2"/>
  <c r="L382" i="2" s="1"/>
  <c r="F382" i="2"/>
  <c r="K382" i="2" s="1"/>
  <c r="E382" i="2"/>
  <c r="J382" i="2" s="1"/>
  <c r="H381" i="2"/>
  <c r="M381" i="2" s="1"/>
  <c r="G381" i="2"/>
  <c r="L381" i="2" s="1"/>
  <c r="F381" i="2"/>
  <c r="K381" i="2" s="1"/>
  <c r="E381" i="2"/>
  <c r="J381" i="2" s="1"/>
  <c r="H380" i="2"/>
  <c r="M380" i="2" s="1"/>
  <c r="G380" i="2"/>
  <c r="L380" i="2" s="1"/>
  <c r="F380" i="2"/>
  <c r="K380" i="2" s="1"/>
  <c r="E380" i="2"/>
  <c r="J380" i="2" s="1"/>
  <c r="H379" i="2"/>
  <c r="M379" i="2" s="1"/>
  <c r="G379" i="2"/>
  <c r="L379" i="2" s="1"/>
  <c r="F379" i="2"/>
  <c r="K379" i="2" s="1"/>
  <c r="E379" i="2"/>
  <c r="J379" i="2" s="1"/>
  <c r="H378" i="2"/>
  <c r="M378" i="2" s="1"/>
  <c r="G378" i="2"/>
  <c r="L378" i="2" s="1"/>
  <c r="F378" i="2"/>
  <c r="K378" i="2" s="1"/>
  <c r="E378" i="2"/>
  <c r="J378" i="2" s="1"/>
  <c r="H377" i="2"/>
  <c r="M377" i="2" s="1"/>
  <c r="G377" i="2"/>
  <c r="L377" i="2" s="1"/>
  <c r="F377" i="2"/>
  <c r="K377" i="2" s="1"/>
  <c r="E377" i="2"/>
  <c r="J377" i="2" s="1"/>
  <c r="H376" i="2"/>
  <c r="M376" i="2" s="1"/>
  <c r="G376" i="2"/>
  <c r="L376" i="2" s="1"/>
  <c r="F376" i="2"/>
  <c r="K376" i="2" s="1"/>
  <c r="E376" i="2"/>
  <c r="J376" i="2" s="1"/>
  <c r="H375" i="2"/>
  <c r="M375" i="2" s="1"/>
  <c r="G375" i="2"/>
  <c r="L375" i="2" s="1"/>
  <c r="F375" i="2"/>
  <c r="K375" i="2" s="1"/>
  <c r="E375" i="2"/>
  <c r="J375" i="2" s="1"/>
  <c r="H374" i="2"/>
  <c r="M374" i="2" s="1"/>
  <c r="G374" i="2"/>
  <c r="L374" i="2" s="1"/>
  <c r="F374" i="2"/>
  <c r="K374" i="2" s="1"/>
  <c r="E374" i="2"/>
  <c r="J374" i="2" s="1"/>
  <c r="H373" i="2"/>
  <c r="M373" i="2" s="1"/>
  <c r="G373" i="2"/>
  <c r="L373" i="2" s="1"/>
  <c r="F373" i="2"/>
  <c r="K373" i="2" s="1"/>
  <c r="E373" i="2"/>
  <c r="J373" i="2" s="1"/>
  <c r="H372" i="2"/>
  <c r="M372" i="2" s="1"/>
  <c r="G372" i="2"/>
  <c r="L372" i="2" s="1"/>
  <c r="F372" i="2"/>
  <c r="K372" i="2" s="1"/>
  <c r="E372" i="2"/>
  <c r="J372" i="2" s="1"/>
  <c r="H371" i="2"/>
  <c r="M371" i="2" s="1"/>
  <c r="G371" i="2"/>
  <c r="L371" i="2" s="1"/>
  <c r="F371" i="2"/>
  <c r="K371" i="2" s="1"/>
  <c r="E371" i="2"/>
  <c r="J371" i="2" s="1"/>
  <c r="H370" i="2"/>
  <c r="M370" i="2" s="1"/>
  <c r="G370" i="2"/>
  <c r="L370" i="2" s="1"/>
  <c r="F370" i="2"/>
  <c r="K370" i="2" s="1"/>
  <c r="E370" i="2"/>
  <c r="J370" i="2" s="1"/>
  <c r="H369" i="2"/>
  <c r="M369" i="2" s="1"/>
  <c r="G369" i="2"/>
  <c r="L369" i="2" s="1"/>
  <c r="F369" i="2"/>
  <c r="K369" i="2" s="1"/>
  <c r="E369" i="2"/>
  <c r="J369" i="2" s="1"/>
  <c r="H368" i="2"/>
  <c r="M368" i="2" s="1"/>
  <c r="G368" i="2"/>
  <c r="L368" i="2" s="1"/>
  <c r="F368" i="2"/>
  <c r="K368" i="2" s="1"/>
  <c r="E368" i="2"/>
  <c r="J368" i="2" s="1"/>
  <c r="H367" i="2"/>
  <c r="M367" i="2" s="1"/>
  <c r="G367" i="2"/>
  <c r="L367" i="2" s="1"/>
  <c r="F367" i="2"/>
  <c r="K367" i="2" s="1"/>
  <c r="E367" i="2"/>
  <c r="J367" i="2" s="1"/>
  <c r="H366" i="2"/>
  <c r="M366" i="2" s="1"/>
  <c r="G366" i="2"/>
  <c r="L366" i="2" s="1"/>
  <c r="F366" i="2"/>
  <c r="K366" i="2" s="1"/>
  <c r="E366" i="2"/>
  <c r="J366" i="2" s="1"/>
  <c r="H365" i="2"/>
  <c r="M365" i="2" s="1"/>
  <c r="G365" i="2"/>
  <c r="L365" i="2" s="1"/>
  <c r="F365" i="2"/>
  <c r="K365" i="2" s="1"/>
  <c r="E365" i="2"/>
  <c r="J365" i="2" s="1"/>
  <c r="H364" i="2"/>
  <c r="M364" i="2" s="1"/>
  <c r="G364" i="2"/>
  <c r="L364" i="2" s="1"/>
  <c r="F364" i="2"/>
  <c r="K364" i="2" s="1"/>
  <c r="E364" i="2"/>
  <c r="J364" i="2" s="1"/>
  <c r="H363" i="2"/>
  <c r="M363" i="2" s="1"/>
  <c r="G363" i="2"/>
  <c r="L363" i="2" s="1"/>
  <c r="F363" i="2"/>
  <c r="K363" i="2" s="1"/>
  <c r="E363" i="2"/>
  <c r="J363" i="2" s="1"/>
  <c r="H362" i="2"/>
  <c r="M362" i="2" s="1"/>
  <c r="G362" i="2"/>
  <c r="L362" i="2" s="1"/>
  <c r="F362" i="2"/>
  <c r="K362" i="2" s="1"/>
  <c r="E362" i="2"/>
  <c r="J362" i="2" s="1"/>
  <c r="H361" i="2"/>
  <c r="M361" i="2" s="1"/>
  <c r="G361" i="2"/>
  <c r="L361" i="2" s="1"/>
  <c r="F361" i="2"/>
  <c r="K361" i="2" s="1"/>
  <c r="E361" i="2"/>
  <c r="J361" i="2" s="1"/>
  <c r="H360" i="2"/>
  <c r="M360" i="2" s="1"/>
  <c r="G360" i="2"/>
  <c r="L360" i="2" s="1"/>
  <c r="F360" i="2"/>
  <c r="K360" i="2" s="1"/>
  <c r="E360" i="2"/>
  <c r="J360" i="2" s="1"/>
  <c r="H359" i="2"/>
  <c r="M359" i="2" s="1"/>
  <c r="G359" i="2"/>
  <c r="L359" i="2" s="1"/>
  <c r="F359" i="2"/>
  <c r="K359" i="2" s="1"/>
  <c r="E359" i="2"/>
  <c r="J359" i="2" s="1"/>
  <c r="H358" i="2"/>
  <c r="M358" i="2" s="1"/>
  <c r="G358" i="2"/>
  <c r="L358" i="2" s="1"/>
  <c r="F358" i="2"/>
  <c r="K358" i="2" s="1"/>
  <c r="E358" i="2"/>
  <c r="J358" i="2" s="1"/>
  <c r="H357" i="2"/>
  <c r="M357" i="2" s="1"/>
  <c r="G357" i="2"/>
  <c r="L357" i="2" s="1"/>
  <c r="F357" i="2"/>
  <c r="K357" i="2" s="1"/>
  <c r="E357" i="2"/>
  <c r="J357" i="2" s="1"/>
  <c r="H356" i="2"/>
  <c r="M356" i="2" s="1"/>
  <c r="G356" i="2"/>
  <c r="L356" i="2" s="1"/>
  <c r="F356" i="2"/>
  <c r="K356" i="2" s="1"/>
  <c r="E356" i="2"/>
  <c r="J356" i="2" s="1"/>
  <c r="H355" i="2"/>
  <c r="M355" i="2" s="1"/>
  <c r="G355" i="2"/>
  <c r="L355" i="2" s="1"/>
  <c r="F355" i="2"/>
  <c r="K355" i="2" s="1"/>
  <c r="E355" i="2"/>
  <c r="J355" i="2" s="1"/>
  <c r="H354" i="2"/>
  <c r="M354" i="2" s="1"/>
  <c r="G354" i="2"/>
  <c r="L354" i="2" s="1"/>
  <c r="F354" i="2"/>
  <c r="K354" i="2" s="1"/>
  <c r="E354" i="2"/>
  <c r="J354" i="2" s="1"/>
  <c r="H353" i="2"/>
  <c r="M353" i="2" s="1"/>
  <c r="G353" i="2"/>
  <c r="L353" i="2" s="1"/>
  <c r="F353" i="2"/>
  <c r="K353" i="2" s="1"/>
  <c r="E353" i="2"/>
  <c r="J353" i="2" s="1"/>
  <c r="H352" i="2"/>
  <c r="M352" i="2" s="1"/>
  <c r="G352" i="2"/>
  <c r="L352" i="2" s="1"/>
  <c r="F352" i="2"/>
  <c r="K352" i="2" s="1"/>
  <c r="E352" i="2"/>
  <c r="J352" i="2" s="1"/>
  <c r="H351" i="2"/>
  <c r="M351" i="2" s="1"/>
  <c r="G351" i="2"/>
  <c r="L351" i="2" s="1"/>
  <c r="F351" i="2"/>
  <c r="K351" i="2" s="1"/>
  <c r="E351" i="2"/>
  <c r="J351" i="2" s="1"/>
  <c r="H350" i="2"/>
  <c r="M350" i="2" s="1"/>
  <c r="G350" i="2"/>
  <c r="L350" i="2" s="1"/>
  <c r="F350" i="2"/>
  <c r="K350" i="2" s="1"/>
  <c r="E350" i="2"/>
  <c r="J350" i="2" s="1"/>
  <c r="H349" i="2"/>
  <c r="M349" i="2" s="1"/>
  <c r="G349" i="2"/>
  <c r="L349" i="2" s="1"/>
  <c r="F349" i="2"/>
  <c r="K349" i="2" s="1"/>
  <c r="E349" i="2"/>
  <c r="J349" i="2" s="1"/>
  <c r="H348" i="2"/>
  <c r="M348" i="2" s="1"/>
  <c r="G348" i="2"/>
  <c r="L348" i="2" s="1"/>
  <c r="F348" i="2"/>
  <c r="K348" i="2" s="1"/>
  <c r="E348" i="2"/>
  <c r="J348" i="2" s="1"/>
  <c r="H347" i="2"/>
  <c r="M347" i="2" s="1"/>
  <c r="G347" i="2"/>
  <c r="L347" i="2" s="1"/>
  <c r="F347" i="2"/>
  <c r="K347" i="2" s="1"/>
  <c r="E347" i="2"/>
  <c r="J347" i="2" s="1"/>
  <c r="H346" i="2"/>
  <c r="M346" i="2" s="1"/>
  <c r="G346" i="2"/>
  <c r="L346" i="2" s="1"/>
  <c r="F346" i="2"/>
  <c r="K346" i="2" s="1"/>
  <c r="E346" i="2"/>
  <c r="J346" i="2" s="1"/>
  <c r="H345" i="2"/>
  <c r="M345" i="2" s="1"/>
  <c r="G345" i="2"/>
  <c r="L345" i="2" s="1"/>
  <c r="F345" i="2"/>
  <c r="K345" i="2" s="1"/>
  <c r="E345" i="2"/>
  <c r="J345" i="2" s="1"/>
  <c r="H344" i="2"/>
  <c r="M344" i="2" s="1"/>
  <c r="G344" i="2"/>
  <c r="L344" i="2" s="1"/>
  <c r="F344" i="2"/>
  <c r="K344" i="2" s="1"/>
  <c r="E344" i="2"/>
  <c r="J344" i="2" s="1"/>
  <c r="H343" i="2"/>
  <c r="M343" i="2" s="1"/>
  <c r="G343" i="2"/>
  <c r="L343" i="2" s="1"/>
  <c r="F343" i="2"/>
  <c r="K343" i="2" s="1"/>
  <c r="E343" i="2"/>
  <c r="J343" i="2" s="1"/>
  <c r="H342" i="2"/>
  <c r="M342" i="2" s="1"/>
  <c r="G342" i="2"/>
  <c r="L342" i="2" s="1"/>
  <c r="F342" i="2"/>
  <c r="K342" i="2" s="1"/>
  <c r="E342" i="2"/>
  <c r="J342" i="2" s="1"/>
  <c r="H341" i="2"/>
  <c r="M341" i="2" s="1"/>
  <c r="G341" i="2"/>
  <c r="L341" i="2" s="1"/>
  <c r="F341" i="2"/>
  <c r="K341" i="2" s="1"/>
  <c r="E341" i="2"/>
  <c r="J341" i="2" s="1"/>
  <c r="H340" i="2"/>
  <c r="M340" i="2" s="1"/>
  <c r="G340" i="2"/>
  <c r="L340" i="2" s="1"/>
  <c r="F340" i="2"/>
  <c r="K340" i="2" s="1"/>
  <c r="E340" i="2"/>
  <c r="J340" i="2" s="1"/>
  <c r="H339" i="2"/>
  <c r="M339" i="2" s="1"/>
  <c r="G339" i="2"/>
  <c r="L339" i="2" s="1"/>
  <c r="F339" i="2"/>
  <c r="K339" i="2" s="1"/>
  <c r="E339" i="2"/>
  <c r="J339" i="2" s="1"/>
  <c r="H338" i="2"/>
  <c r="M338" i="2" s="1"/>
  <c r="G338" i="2"/>
  <c r="L338" i="2" s="1"/>
  <c r="F338" i="2"/>
  <c r="K338" i="2" s="1"/>
  <c r="E338" i="2"/>
  <c r="J338" i="2" s="1"/>
  <c r="H337" i="2"/>
  <c r="M337" i="2" s="1"/>
  <c r="G337" i="2"/>
  <c r="L337" i="2" s="1"/>
  <c r="F337" i="2"/>
  <c r="K337" i="2" s="1"/>
  <c r="E337" i="2"/>
  <c r="J337" i="2" s="1"/>
  <c r="H336" i="2"/>
  <c r="M336" i="2" s="1"/>
  <c r="G336" i="2"/>
  <c r="L336" i="2" s="1"/>
  <c r="F336" i="2"/>
  <c r="K336" i="2" s="1"/>
  <c r="E336" i="2"/>
  <c r="J336" i="2" s="1"/>
  <c r="H335" i="2"/>
  <c r="M335" i="2" s="1"/>
  <c r="G335" i="2"/>
  <c r="L335" i="2" s="1"/>
  <c r="F335" i="2"/>
  <c r="K335" i="2" s="1"/>
  <c r="E335" i="2"/>
  <c r="J335" i="2" s="1"/>
  <c r="H334" i="2"/>
  <c r="M334" i="2" s="1"/>
  <c r="G334" i="2"/>
  <c r="L334" i="2" s="1"/>
  <c r="F334" i="2"/>
  <c r="K334" i="2" s="1"/>
  <c r="E334" i="2"/>
  <c r="J334" i="2" s="1"/>
  <c r="H333" i="2"/>
  <c r="M333" i="2" s="1"/>
  <c r="G333" i="2"/>
  <c r="L333" i="2" s="1"/>
  <c r="F333" i="2"/>
  <c r="K333" i="2" s="1"/>
  <c r="E333" i="2"/>
  <c r="J333" i="2" s="1"/>
  <c r="H332" i="2"/>
  <c r="M332" i="2" s="1"/>
  <c r="G332" i="2"/>
  <c r="L332" i="2" s="1"/>
  <c r="F332" i="2"/>
  <c r="K332" i="2" s="1"/>
  <c r="E332" i="2"/>
  <c r="J332" i="2" s="1"/>
  <c r="H331" i="2"/>
  <c r="M331" i="2" s="1"/>
  <c r="G331" i="2"/>
  <c r="L331" i="2" s="1"/>
  <c r="F331" i="2"/>
  <c r="K331" i="2" s="1"/>
  <c r="E331" i="2"/>
  <c r="J331" i="2" s="1"/>
  <c r="H330" i="2"/>
  <c r="M330" i="2" s="1"/>
  <c r="G330" i="2"/>
  <c r="L330" i="2" s="1"/>
  <c r="F330" i="2"/>
  <c r="K330" i="2" s="1"/>
  <c r="E330" i="2"/>
  <c r="J330" i="2" s="1"/>
  <c r="H329" i="2"/>
  <c r="M329" i="2" s="1"/>
  <c r="G329" i="2"/>
  <c r="L329" i="2" s="1"/>
  <c r="F329" i="2"/>
  <c r="K329" i="2" s="1"/>
  <c r="E329" i="2"/>
  <c r="J329" i="2" s="1"/>
  <c r="H328" i="2"/>
  <c r="M328" i="2" s="1"/>
  <c r="G328" i="2"/>
  <c r="L328" i="2" s="1"/>
  <c r="F328" i="2"/>
  <c r="K328" i="2" s="1"/>
  <c r="E328" i="2"/>
  <c r="J328" i="2" s="1"/>
  <c r="H327" i="2"/>
  <c r="M327" i="2" s="1"/>
  <c r="G327" i="2"/>
  <c r="L327" i="2" s="1"/>
  <c r="F327" i="2"/>
  <c r="K327" i="2" s="1"/>
  <c r="E327" i="2"/>
  <c r="J327" i="2" s="1"/>
  <c r="H326" i="2"/>
  <c r="M326" i="2" s="1"/>
  <c r="G326" i="2"/>
  <c r="L326" i="2" s="1"/>
  <c r="F326" i="2"/>
  <c r="K326" i="2" s="1"/>
  <c r="E326" i="2"/>
  <c r="J326" i="2" s="1"/>
  <c r="H325" i="2"/>
  <c r="M325" i="2" s="1"/>
  <c r="G325" i="2"/>
  <c r="L325" i="2" s="1"/>
  <c r="F325" i="2"/>
  <c r="K325" i="2" s="1"/>
  <c r="E325" i="2"/>
  <c r="J325" i="2" s="1"/>
  <c r="H324" i="2"/>
  <c r="M324" i="2" s="1"/>
  <c r="G324" i="2"/>
  <c r="L324" i="2" s="1"/>
  <c r="F324" i="2"/>
  <c r="K324" i="2" s="1"/>
  <c r="E324" i="2"/>
  <c r="J324" i="2" s="1"/>
  <c r="H323" i="2"/>
  <c r="M323" i="2" s="1"/>
  <c r="G323" i="2"/>
  <c r="L323" i="2" s="1"/>
  <c r="F323" i="2"/>
  <c r="K323" i="2" s="1"/>
  <c r="E323" i="2"/>
  <c r="J323" i="2" s="1"/>
  <c r="H322" i="2"/>
  <c r="M322" i="2" s="1"/>
  <c r="G322" i="2"/>
  <c r="L322" i="2" s="1"/>
  <c r="F322" i="2"/>
  <c r="K322" i="2" s="1"/>
  <c r="E322" i="2"/>
  <c r="J322" i="2" s="1"/>
  <c r="H321" i="2"/>
  <c r="M321" i="2" s="1"/>
  <c r="G321" i="2"/>
  <c r="L321" i="2" s="1"/>
  <c r="F321" i="2"/>
  <c r="K321" i="2" s="1"/>
  <c r="E321" i="2"/>
  <c r="J321" i="2" s="1"/>
  <c r="H320" i="2"/>
  <c r="M320" i="2" s="1"/>
  <c r="G320" i="2"/>
  <c r="L320" i="2" s="1"/>
  <c r="F320" i="2"/>
  <c r="K320" i="2" s="1"/>
  <c r="E320" i="2"/>
  <c r="J320" i="2" s="1"/>
  <c r="H319" i="2"/>
  <c r="M319" i="2" s="1"/>
  <c r="G319" i="2"/>
  <c r="L319" i="2" s="1"/>
  <c r="F319" i="2"/>
  <c r="K319" i="2" s="1"/>
  <c r="E319" i="2"/>
  <c r="J319" i="2" s="1"/>
  <c r="H318" i="2"/>
  <c r="M318" i="2" s="1"/>
  <c r="G318" i="2"/>
  <c r="L318" i="2" s="1"/>
  <c r="F318" i="2"/>
  <c r="K318" i="2" s="1"/>
  <c r="E318" i="2"/>
  <c r="J318" i="2" s="1"/>
  <c r="H317" i="2"/>
  <c r="M317" i="2" s="1"/>
  <c r="G317" i="2"/>
  <c r="L317" i="2" s="1"/>
  <c r="F317" i="2"/>
  <c r="K317" i="2" s="1"/>
  <c r="E317" i="2"/>
  <c r="J317" i="2" s="1"/>
  <c r="H316" i="2"/>
  <c r="M316" i="2" s="1"/>
  <c r="G316" i="2"/>
  <c r="L316" i="2" s="1"/>
  <c r="F316" i="2"/>
  <c r="K316" i="2" s="1"/>
  <c r="E316" i="2"/>
  <c r="J316" i="2" s="1"/>
  <c r="H315" i="2"/>
  <c r="M315" i="2" s="1"/>
  <c r="G315" i="2"/>
  <c r="L315" i="2" s="1"/>
  <c r="F315" i="2"/>
  <c r="K315" i="2" s="1"/>
  <c r="E315" i="2"/>
  <c r="J315" i="2" s="1"/>
  <c r="H314" i="2"/>
  <c r="M314" i="2" s="1"/>
  <c r="G314" i="2"/>
  <c r="L314" i="2" s="1"/>
  <c r="F314" i="2"/>
  <c r="K314" i="2" s="1"/>
  <c r="E314" i="2"/>
  <c r="J314" i="2" s="1"/>
  <c r="H313" i="2"/>
  <c r="M313" i="2" s="1"/>
  <c r="G313" i="2"/>
  <c r="L313" i="2" s="1"/>
  <c r="F313" i="2"/>
  <c r="K313" i="2" s="1"/>
  <c r="E313" i="2"/>
  <c r="J313" i="2" s="1"/>
  <c r="H312" i="2"/>
  <c r="M312" i="2" s="1"/>
  <c r="G312" i="2"/>
  <c r="L312" i="2" s="1"/>
  <c r="F312" i="2"/>
  <c r="K312" i="2" s="1"/>
  <c r="E312" i="2"/>
  <c r="J312" i="2" s="1"/>
  <c r="H311" i="2"/>
  <c r="M311" i="2" s="1"/>
  <c r="G311" i="2"/>
  <c r="L311" i="2" s="1"/>
  <c r="F311" i="2"/>
  <c r="K311" i="2" s="1"/>
  <c r="E311" i="2"/>
  <c r="J311" i="2" s="1"/>
  <c r="H310" i="2"/>
  <c r="M310" i="2" s="1"/>
  <c r="G310" i="2"/>
  <c r="L310" i="2" s="1"/>
  <c r="F310" i="2"/>
  <c r="K310" i="2" s="1"/>
  <c r="E310" i="2"/>
  <c r="J310" i="2" s="1"/>
  <c r="H309" i="2"/>
  <c r="M309" i="2" s="1"/>
  <c r="G309" i="2"/>
  <c r="L309" i="2" s="1"/>
  <c r="F309" i="2"/>
  <c r="K309" i="2" s="1"/>
  <c r="E309" i="2"/>
  <c r="J309" i="2" s="1"/>
  <c r="H308" i="2"/>
  <c r="M308" i="2" s="1"/>
  <c r="G308" i="2"/>
  <c r="L308" i="2" s="1"/>
  <c r="F308" i="2"/>
  <c r="K308" i="2" s="1"/>
  <c r="E308" i="2"/>
  <c r="J308" i="2" s="1"/>
  <c r="H307" i="2"/>
  <c r="M307" i="2" s="1"/>
  <c r="G307" i="2"/>
  <c r="L307" i="2" s="1"/>
  <c r="F307" i="2"/>
  <c r="K307" i="2" s="1"/>
  <c r="E307" i="2"/>
  <c r="J307" i="2" s="1"/>
  <c r="H306" i="2"/>
  <c r="M306" i="2" s="1"/>
  <c r="G306" i="2"/>
  <c r="L306" i="2" s="1"/>
  <c r="F306" i="2"/>
  <c r="K306" i="2" s="1"/>
  <c r="E306" i="2"/>
  <c r="J306" i="2" s="1"/>
  <c r="H305" i="2"/>
  <c r="M305" i="2" s="1"/>
  <c r="G305" i="2"/>
  <c r="L305" i="2" s="1"/>
  <c r="F305" i="2"/>
  <c r="K305" i="2" s="1"/>
  <c r="E305" i="2"/>
  <c r="J305" i="2" s="1"/>
  <c r="H304" i="2"/>
  <c r="M304" i="2" s="1"/>
  <c r="G304" i="2"/>
  <c r="L304" i="2" s="1"/>
  <c r="F304" i="2"/>
  <c r="K304" i="2" s="1"/>
  <c r="E304" i="2"/>
  <c r="J304" i="2" s="1"/>
  <c r="H303" i="2"/>
  <c r="M303" i="2" s="1"/>
  <c r="G303" i="2"/>
  <c r="L303" i="2" s="1"/>
  <c r="F303" i="2"/>
  <c r="K303" i="2" s="1"/>
  <c r="E303" i="2"/>
  <c r="J303" i="2" s="1"/>
  <c r="H302" i="2"/>
  <c r="M302" i="2" s="1"/>
  <c r="G302" i="2"/>
  <c r="L302" i="2" s="1"/>
  <c r="F302" i="2"/>
  <c r="K302" i="2" s="1"/>
  <c r="E302" i="2"/>
  <c r="J302" i="2" s="1"/>
  <c r="H301" i="2"/>
  <c r="M301" i="2" s="1"/>
  <c r="G301" i="2"/>
  <c r="L301" i="2" s="1"/>
  <c r="F301" i="2"/>
  <c r="K301" i="2" s="1"/>
  <c r="E301" i="2"/>
  <c r="J301" i="2" s="1"/>
  <c r="H300" i="2"/>
  <c r="M300" i="2" s="1"/>
  <c r="G300" i="2"/>
  <c r="L300" i="2" s="1"/>
  <c r="F300" i="2"/>
  <c r="K300" i="2" s="1"/>
  <c r="E300" i="2"/>
  <c r="J300" i="2" s="1"/>
  <c r="H299" i="2"/>
  <c r="M299" i="2" s="1"/>
  <c r="G299" i="2"/>
  <c r="L299" i="2" s="1"/>
  <c r="F299" i="2"/>
  <c r="K299" i="2" s="1"/>
  <c r="E299" i="2"/>
  <c r="J299" i="2" s="1"/>
  <c r="H298" i="2"/>
  <c r="M298" i="2" s="1"/>
  <c r="G298" i="2"/>
  <c r="L298" i="2" s="1"/>
  <c r="F298" i="2"/>
  <c r="K298" i="2" s="1"/>
  <c r="E298" i="2"/>
  <c r="J298" i="2" s="1"/>
  <c r="H297" i="2"/>
  <c r="M297" i="2" s="1"/>
  <c r="G297" i="2"/>
  <c r="L297" i="2" s="1"/>
  <c r="F297" i="2"/>
  <c r="K297" i="2" s="1"/>
  <c r="E297" i="2"/>
  <c r="J297" i="2" s="1"/>
  <c r="H296" i="2"/>
  <c r="M296" i="2" s="1"/>
  <c r="G296" i="2"/>
  <c r="L296" i="2" s="1"/>
  <c r="F296" i="2"/>
  <c r="K296" i="2" s="1"/>
  <c r="E296" i="2"/>
  <c r="J296" i="2" s="1"/>
  <c r="H295" i="2"/>
  <c r="M295" i="2" s="1"/>
  <c r="G295" i="2"/>
  <c r="L295" i="2" s="1"/>
  <c r="F295" i="2"/>
  <c r="K295" i="2" s="1"/>
  <c r="E295" i="2"/>
  <c r="J295" i="2" s="1"/>
  <c r="H294" i="2"/>
  <c r="M294" i="2" s="1"/>
  <c r="G294" i="2"/>
  <c r="L294" i="2" s="1"/>
  <c r="F294" i="2"/>
  <c r="K294" i="2" s="1"/>
  <c r="E294" i="2"/>
  <c r="J294" i="2" s="1"/>
  <c r="H293" i="2"/>
  <c r="M293" i="2" s="1"/>
  <c r="G293" i="2"/>
  <c r="L293" i="2" s="1"/>
  <c r="F293" i="2"/>
  <c r="K293" i="2" s="1"/>
  <c r="E293" i="2"/>
  <c r="J293" i="2" s="1"/>
  <c r="H292" i="2"/>
  <c r="M292" i="2" s="1"/>
  <c r="G292" i="2"/>
  <c r="L292" i="2" s="1"/>
  <c r="F292" i="2"/>
  <c r="K292" i="2" s="1"/>
  <c r="E292" i="2"/>
  <c r="J292" i="2" s="1"/>
  <c r="H291" i="2"/>
  <c r="M291" i="2" s="1"/>
  <c r="G291" i="2"/>
  <c r="L291" i="2" s="1"/>
  <c r="F291" i="2"/>
  <c r="K291" i="2" s="1"/>
  <c r="E291" i="2"/>
  <c r="J291" i="2" s="1"/>
  <c r="H290" i="2"/>
  <c r="M290" i="2" s="1"/>
  <c r="G290" i="2"/>
  <c r="L290" i="2" s="1"/>
  <c r="F290" i="2"/>
  <c r="K290" i="2" s="1"/>
  <c r="E290" i="2"/>
  <c r="J290" i="2" s="1"/>
  <c r="H289" i="2"/>
  <c r="M289" i="2" s="1"/>
  <c r="G289" i="2"/>
  <c r="L289" i="2" s="1"/>
  <c r="F289" i="2"/>
  <c r="K289" i="2" s="1"/>
  <c r="E289" i="2"/>
  <c r="J289" i="2" s="1"/>
  <c r="H288" i="2"/>
  <c r="M288" i="2" s="1"/>
  <c r="G288" i="2"/>
  <c r="L288" i="2" s="1"/>
  <c r="F288" i="2"/>
  <c r="K288" i="2" s="1"/>
  <c r="E288" i="2"/>
  <c r="J288" i="2" s="1"/>
  <c r="H287" i="2"/>
  <c r="M287" i="2" s="1"/>
  <c r="G287" i="2"/>
  <c r="L287" i="2" s="1"/>
  <c r="F287" i="2"/>
  <c r="K287" i="2" s="1"/>
  <c r="E287" i="2"/>
  <c r="J287" i="2" s="1"/>
  <c r="H286" i="2"/>
  <c r="M286" i="2" s="1"/>
  <c r="G286" i="2"/>
  <c r="L286" i="2" s="1"/>
  <c r="F286" i="2"/>
  <c r="K286" i="2" s="1"/>
  <c r="E286" i="2"/>
  <c r="J286" i="2" s="1"/>
  <c r="H285" i="2"/>
  <c r="M285" i="2" s="1"/>
  <c r="G285" i="2"/>
  <c r="L285" i="2" s="1"/>
  <c r="F285" i="2"/>
  <c r="K285" i="2" s="1"/>
  <c r="E285" i="2"/>
  <c r="J285" i="2" s="1"/>
  <c r="H284" i="2"/>
  <c r="M284" i="2" s="1"/>
  <c r="G284" i="2"/>
  <c r="L284" i="2" s="1"/>
  <c r="F284" i="2"/>
  <c r="K284" i="2" s="1"/>
  <c r="E284" i="2"/>
  <c r="J284" i="2" s="1"/>
  <c r="H283" i="2"/>
  <c r="M283" i="2" s="1"/>
  <c r="G283" i="2"/>
  <c r="L283" i="2" s="1"/>
  <c r="F283" i="2"/>
  <c r="K283" i="2" s="1"/>
  <c r="E283" i="2"/>
  <c r="J283" i="2" s="1"/>
  <c r="H282" i="2"/>
  <c r="M282" i="2" s="1"/>
  <c r="G282" i="2"/>
  <c r="L282" i="2" s="1"/>
  <c r="F282" i="2"/>
  <c r="K282" i="2" s="1"/>
  <c r="E282" i="2"/>
  <c r="J282" i="2" s="1"/>
  <c r="H281" i="2"/>
  <c r="M281" i="2" s="1"/>
  <c r="G281" i="2"/>
  <c r="L281" i="2" s="1"/>
  <c r="F281" i="2"/>
  <c r="K281" i="2" s="1"/>
  <c r="E281" i="2"/>
  <c r="J281" i="2" s="1"/>
  <c r="H280" i="2"/>
  <c r="M280" i="2" s="1"/>
  <c r="G280" i="2"/>
  <c r="L280" i="2" s="1"/>
  <c r="F280" i="2"/>
  <c r="K280" i="2" s="1"/>
  <c r="E280" i="2"/>
  <c r="J280" i="2" s="1"/>
  <c r="H279" i="2"/>
  <c r="M279" i="2" s="1"/>
  <c r="G279" i="2"/>
  <c r="L279" i="2" s="1"/>
  <c r="F279" i="2"/>
  <c r="K279" i="2" s="1"/>
  <c r="E279" i="2"/>
  <c r="J279" i="2" s="1"/>
  <c r="H278" i="2"/>
  <c r="M278" i="2" s="1"/>
  <c r="G278" i="2"/>
  <c r="L278" i="2" s="1"/>
  <c r="F278" i="2"/>
  <c r="K278" i="2" s="1"/>
  <c r="E278" i="2"/>
  <c r="J278" i="2" s="1"/>
  <c r="H277" i="2"/>
  <c r="M277" i="2" s="1"/>
  <c r="G277" i="2"/>
  <c r="L277" i="2" s="1"/>
  <c r="F277" i="2"/>
  <c r="K277" i="2" s="1"/>
  <c r="E277" i="2"/>
  <c r="J277" i="2" s="1"/>
  <c r="H276" i="2"/>
  <c r="M276" i="2" s="1"/>
  <c r="G276" i="2"/>
  <c r="L276" i="2" s="1"/>
  <c r="F276" i="2"/>
  <c r="K276" i="2" s="1"/>
  <c r="E276" i="2"/>
  <c r="J276" i="2" s="1"/>
  <c r="H275" i="2"/>
  <c r="M275" i="2" s="1"/>
  <c r="G275" i="2"/>
  <c r="L275" i="2" s="1"/>
  <c r="F275" i="2"/>
  <c r="K275" i="2" s="1"/>
  <c r="E275" i="2"/>
  <c r="J275" i="2" s="1"/>
  <c r="H274" i="2"/>
  <c r="M274" i="2" s="1"/>
  <c r="G274" i="2"/>
  <c r="L274" i="2" s="1"/>
  <c r="F274" i="2"/>
  <c r="K274" i="2" s="1"/>
  <c r="E274" i="2"/>
  <c r="J274" i="2" s="1"/>
  <c r="H273" i="2"/>
  <c r="M273" i="2" s="1"/>
  <c r="G273" i="2"/>
  <c r="L273" i="2" s="1"/>
  <c r="F273" i="2"/>
  <c r="K273" i="2" s="1"/>
  <c r="E273" i="2"/>
  <c r="J273" i="2" s="1"/>
  <c r="H272" i="2"/>
  <c r="M272" i="2" s="1"/>
  <c r="G272" i="2"/>
  <c r="L272" i="2" s="1"/>
  <c r="F272" i="2"/>
  <c r="K272" i="2" s="1"/>
  <c r="E272" i="2"/>
  <c r="J272" i="2" s="1"/>
  <c r="H271" i="2"/>
  <c r="M271" i="2" s="1"/>
  <c r="G271" i="2"/>
  <c r="L271" i="2" s="1"/>
  <c r="F271" i="2"/>
  <c r="K271" i="2" s="1"/>
  <c r="E271" i="2"/>
  <c r="J271" i="2" s="1"/>
  <c r="H270" i="2"/>
  <c r="M270" i="2" s="1"/>
  <c r="G270" i="2"/>
  <c r="L270" i="2" s="1"/>
  <c r="F270" i="2"/>
  <c r="K270" i="2" s="1"/>
  <c r="E270" i="2"/>
  <c r="J270" i="2" s="1"/>
  <c r="H269" i="2"/>
  <c r="M269" i="2" s="1"/>
  <c r="G269" i="2"/>
  <c r="L269" i="2" s="1"/>
  <c r="F269" i="2"/>
  <c r="K269" i="2" s="1"/>
  <c r="E269" i="2"/>
  <c r="J269" i="2" s="1"/>
  <c r="H268" i="2"/>
  <c r="M268" i="2" s="1"/>
  <c r="G268" i="2"/>
  <c r="L268" i="2" s="1"/>
  <c r="F268" i="2"/>
  <c r="K268" i="2" s="1"/>
  <c r="E268" i="2"/>
  <c r="J268" i="2" s="1"/>
  <c r="H267" i="2"/>
  <c r="M267" i="2" s="1"/>
  <c r="G267" i="2"/>
  <c r="L267" i="2" s="1"/>
  <c r="F267" i="2"/>
  <c r="K267" i="2" s="1"/>
  <c r="E267" i="2"/>
  <c r="J267" i="2" s="1"/>
  <c r="H266" i="2"/>
  <c r="M266" i="2" s="1"/>
  <c r="G266" i="2"/>
  <c r="L266" i="2" s="1"/>
  <c r="F266" i="2"/>
  <c r="K266" i="2" s="1"/>
  <c r="E266" i="2"/>
  <c r="J266" i="2" s="1"/>
  <c r="H265" i="2"/>
  <c r="M265" i="2" s="1"/>
  <c r="G265" i="2"/>
  <c r="L265" i="2" s="1"/>
  <c r="F265" i="2"/>
  <c r="K265" i="2" s="1"/>
  <c r="E265" i="2"/>
  <c r="J265" i="2" s="1"/>
  <c r="H264" i="2"/>
  <c r="M264" i="2" s="1"/>
  <c r="G264" i="2"/>
  <c r="L264" i="2" s="1"/>
  <c r="F264" i="2"/>
  <c r="K264" i="2" s="1"/>
  <c r="E264" i="2"/>
  <c r="J264" i="2" s="1"/>
  <c r="H263" i="2"/>
  <c r="M263" i="2" s="1"/>
  <c r="G263" i="2"/>
  <c r="L263" i="2" s="1"/>
  <c r="F263" i="2"/>
  <c r="K263" i="2" s="1"/>
  <c r="E263" i="2"/>
  <c r="J263" i="2" s="1"/>
  <c r="H262" i="2"/>
  <c r="M262" i="2" s="1"/>
  <c r="G262" i="2"/>
  <c r="L262" i="2" s="1"/>
  <c r="F262" i="2"/>
  <c r="K262" i="2" s="1"/>
  <c r="E262" i="2"/>
  <c r="J262" i="2" s="1"/>
  <c r="H261" i="2"/>
  <c r="M261" i="2" s="1"/>
  <c r="G261" i="2"/>
  <c r="L261" i="2" s="1"/>
  <c r="F261" i="2"/>
  <c r="K261" i="2" s="1"/>
  <c r="E261" i="2"/>
  <c r="J261" i="2" s="1"/>
  <c r="H260" i="2"/>
  <c r="M260" i="2" s="1"/>
  <c r="G260" i="2"/>
  <c r="L260" i="2" s="1"/>
  <c r="F260" i="2"/>
  <c r="K260" i="2" s="1"/>
  <c r="E260" i="2"/>
  <c r="J260" i="2" s="1"/>
  <c r="H259" i="2"/>
  <c r="M259" i="2" s="1"/>
  <c r="G259" i="2"/>
  <c r="L259" i="2" s="1"/>
  <c r="F259" i="2"/>
  <c r="K259" i="2" s="1"/>
  <c r="E259" i="2"/>
  <c r="J259" i="2" s="1"/>
  <c r="H258" i="2"/>
  <c r="M258" i="2" s="1"/>
  <c r="G258" i="2"/>
  <c r="L258" i="2" s="1"/>
  <c r="F258" i="2"/>
  <c r="K258" i="2" s="1"/>
  <c r="E258" i="2"/>
  <c r="J258" i="2" s="1"/>
  <c r="H257" i="2"/>
  <c r="M257" i="2" s="1"/>
  <c r="G257" i="2"/>
  <c r="L257" i="2" s="1"/>
  <c r="F257" i="2"/>
  <c r="K257" i="2" s="1"/>
  <c r="E257" i="2"/>
  <c r="J257" i="2" s="1"/>
  <c r="H256" i="2"/>
  <c r="M256" i="2" s="1"/>
  <c r="G256" i="2"/>
  <c r="L256" i="2" s="1"/>
  <c r="F256" i="2"/>
  <c r="K256" i="2" s="1"/>
  <c r="E256" i="2"/>
  <c r="J256" i="2" s="1"/>
  <c r="H255" i="2"/>
  <c r="M255" i="2" s="1"/>
  <c r="G255" i="2"/>
  <c r="L255" i="2" s="1"/>
  <c r="F255" i="2"/>
  <c r="K255" i="2" s="1"/>
  <c r="E255" i="2"/>
  <c r="J255" i="2" s="1"/>
  <c r="H254" i="2"/>
  <c r="M254" i="2" s="1"/>
  <c r="G254" i="2"/>
  <c r="L254" i="2" s="1"/>
  <c r="F254" i="2"/>
  <c r="K254" i="2" s="1"/>
  <c r="E254" i="2"/>
  <c r="J254" i="2" s="1"/>
  <c r="H253" i="2"/>
  <c r="M253" i="2" s="1"/>
  <c r="G253" i="2"/>
  <c r="L253" i="2" s="1"/>
  <c r="F253" i="2"/>
  <c r="K253" i="2" s="1"/>
  <c r="E253" i="2"/>
  <c r="J253" i="2" s="1"/>
  <c r="H252" i="2"/>
  <c r="M252" i="2" s="1"/>
  <c r="G252" i="2"/>
  <c r="L252" i="2" s="1"/>
  <c r="F252" i="2"/>
  <c r="K252" i="2" s="1"/>
  <c r="E252" i="2"/>
  <c r="J252" i="2" s="1"/>
  <c r="H251" i="2"/>
  <c r="M251" i="2" s="1"/>
  <c r="G251" i="2"/>
  <c r="L251" i="2" s="1"/>
  <c r="F251" i="2"/>
  <c r="K251" i="2" s="1"/>
  <c r="E251" i="2"/>
  <c r="J251" i="2" s="1"/>
  <c r="H250" i="2"/>
  <c r="M250" i="2" s="1"/>
  <c r="G250" i="2"/>
  <c r="L250" i="2" s="1"/>
  <c r="F250" i="2"/>
  <c r="K250" i="2" s="1"/>
  <c r="E250" i="2"/>
  <c r="J250" i="2" s="1"/>
  <c r="H249" i="2"/>
  <c r="M249" i="2" s="1"/>
  <c r="G249" i="2"/>
  <c r="L249" i="2" s="1"/>
  <c r="F249" i="2"/>
  <c r="K249" i="2" s="1"/>
  <c r="E249" i="2"/>
  <c r="J249" i="2" s="1"/>
  <c r="H248" i="2"/>
  <c r="M248" i="2" s="1"/>
  <c r="G248" i="2"/>
  <c r="L248" i="2" s="1"/>
  <c r="F248" i="2"/>
  <c r="K248" i="2" s="1"/>
  <c r="E248" i="2"/>
  <c r="J248" i="2" s="1"/>
  <c r="H247" i="2"/>
  <c r="M247" i="2" s="1"/>
  <c r="G247" i="2"/>
  <c r="L247" i="2" s="1"/>
  <c r="F247" i="2"/>
  <c r="K247" i="2" s="1"/>
  <c r="E247" i="2"/>
  <c r="J247" i="2" s="1"/>
  <c r="H246" i="2"/>
  <c r="M246" i="2" s="1"/>
  <c r="G246" i="2"/>
  <c r="L246" i="2" s="1"/>
  <c r="F246" i="2"/>
  <c r="K246" i="2" s="1"/>
  <c r="E246" i="2"/>
  <c r="J246" i="2" s="1"/>
  <c r="H245" i="2"/>
  <c r="M245" i="2" s="1"/>
  <c r="G245" i="2"/>
  <c r="L245" i="2" s="1"/>
  <c r="F245" i="2"/>
  <c r="K245" i="2" s="1"/>
  <c r="E245" i="2"/>
  <c r="J245" i="2" s="1"/>
  <c r="H244" i="2"/>
  <c r="M244" i="2" s="1"/>
  <c r="G244" i="2"/>
  <c r="L244" i="2" s="1"/>
  <c r="F244" i="2"/>
  <c r="K244" i="2" s="1"/>
  <c r="E244" i="2"/>
  <c r="J244" i="2" s="1"/>
  <c r="H243" i="2"/>
  <c r="M243" i="2" s="1"/>
  <c r="G243" i="2"/>
  <c r="L243" i="2" s="1"/>
  <c r="F243" i="2"/>
  <c r="K243" i="2" s="1"/>
  <c r="E243" i="2"/>
  <c r="J243" i="2" s="1"/>
  <c r="H242" i="2"/>
  <c r="M242" i="2" s="1"/>
  <c r="G242" i="2"/>
  <c r="L242" i="2" s="1"/>
  <c r="F242" i="2"/>
  <c r="K242" i="2" s="1"/>
  <c r="E242" i="2"/>
  <c r="J242" i="2" s="1"/>
  <c r="H241" i="2"/>
  <c r="M241" i="2" s="1"/>
  <c r="G241" i="2"/>
  <c r="L241" i="2" s="1"/>
  <c r="F241" i="2"/>
  <c r="K241" i="2" s="1"/>
  <c r="E241" i="2"/>
  <c r="J241" i="2" s="1"/>
  <c r="H240" i="2"/>
  <c r="M240" i="2" s="1"/>
  <c r="G240" i="2"/>
  <c r="L240" i="2" s="1"/>
  <c r="F240" i="2"/>
  <c r="K240" i="2" s="1"/>
  <c r="E240" i="2"/>
  <c r="J240" i="2" s="1"/>
  <c r="H239" i="2"/>
  <c r="M239" i="2" s="1"/>
  <c r="G239" i="2"/>
  <c r="L239" i="2" s="1"/>
  <c r="F239" i="2"/>
  <c r="K239" i="2" s="1"/>
  <c r="E239" i="2"/>
  <c r="J239" i="2" s="1"/>
  <c r="H238" i="2"/>
  <c r="M238" i="2" s="1"/>
  <c r="G238" i="2"/>
  <c r="L238" i="2" s="1"/>
  <c r="F238" i="2"/>
  <c r="K238" i="2" s="1"/>
  <c r="E238" i="2"/>
  <c r="J238" i="2" s="1"/>
  <c r="H237" i="2"/>
  <c r="M237" i="2" s="1"/>
  <c r="G237" i="2"/>
  <c r="L237" i="2" s="1"/>
  <c r="F237" i="2"/>
  <c r="K237" i="2" s="1"/>
  <c r="E237" i="2"/>
  <c r="J237" i="2" s="1"/>
  <c r="H236" i="2"/>
  <c r="M236" i="2" s="1"/>
  <c r="G236" i="2"/>
  <c r="L236" i="2" s="1"/>
  <c r="F236" i="2"/>
  <c r="K236" i="2" s="1"/>
  <c r="E236" i="2"/>
  <c r="J236" i="2" s="1"/>
  <c r="H235" i="2"/>
  <c r="M235" i="2" s="1"/>
  <c r="G235" i="2"/>
  <c r="L235" i="2" s="1"/>
  <c r="F235" i="2"/>
  <c r="K235" i="2" s="1"/>
  <c r="E235" i="2"/>
  <c r="J235" i="2" s="1"/>
  <c r="H234" i="2"/>
  <c r="M234" i="2" s="1"/>
  <c r="G234" i="2"/>
  <c r="L234" i="2" s="1"/>
  <c r="F234" i="2"/>
  <c r="K234" i="2" s="1"/>
  <c r="E234" i="2"/>
  <c r="J234" i="2" s="1"/>
  <c r="H233" i="2"/>
  <c r="M233" i="2" s="1"/>
  <c r="G233" i="2"/>
  <c r="L233" i="2" s="1"/>
  <c r="F233" i="2"/>
  <c r="K233" i="2" s="1"/>
  <c r="E233" i="2"/>
  <c r="J233" i="2" s="1"/>
  <c r="H232" i="2"/>
  <c r="M232" i="2" s="1"/>
  <c r="G232" i="2"/>
  <c r="L232" i="2" s="1"/>
  <c r="F232" i="2"/>
  <c r="K232" i="2" s="1"/>
  <c r="E232" i="2"/>
  <c r="J232" i="2" s="1"/>
  <c r="H231" i="2"/>
  <c r="M231" i="2" s="1"/>
  <c r="G231" i="2"/>
  <c r="L231" i="2" s="1"/>
  <c r="F231" i="2"/>
  <c r="K231" i="2" s="1"/>
  <c r="E231" i="2"/>
  <c r="J231" i="2" s="1"/>
  <c r="H230" i="2"/>
  <c r="M230" i="2" s="1"/>
  <c r="G230" i="2"/>
  <c r="L230" i="2" s="1"/>
  <c r="F230" i="2"/>
  <c r="K230" i="2" s="1"/>
  <c r="E230" i="2"/>
  <c r="J230" i="2" s="1"/>
  <c r="H229" i="2"/>
  <c r="M229" i="2" s="1"/>
  <c r="G229" i="2"/>
  <c r="L229" i="2" s="1"/>
  <c r="F229" i="2"/>
  <c r="K229" i="2" s="1"/>
  <c r="E229" i="2"/>
  <c r="J229" i="2" s="1"/>
  <c r="H228" i="2"/>
  <c r="M228" i="2" s="1"/>
  <c r="G228" i="2"/>
  <c r="L228" i="2" s="1"/>
  <c r="F228" i="2"/>
  <c r="K228" i="2" s="1"/>
  <c r="E228" i="2"/>
  <c r="J228" i="2" s="1"/>
  <c r="H227" i="2"/>
  <c r="M227" i="2" s="1"/>
  <c r="G227" i="2"/>
  <c r="L227" i="2" s="1"/>
  <c r="F227" i="2"/>
  <c r="K227" i="2" s="1"/>
  <c r="E227" i="2"/>
  <c r="J227" i="2" s="1"/>
  <c r="H226" i="2"/>
  <c r="M226" i="2" s="1"/>
  <c r="G226" i="2"/>
  <c r="L226" i="2" s="1"/>
  <c r="F226" i="2"/>
  <c r="K226" i="2" s="1"/>
  <c r="E226" i="2"/>
  <c r="J226" i="2" s="1"/>
  <c r="H225" i="2"/>
  <c r="M225" i="2" s="1"/>
  <c r="G225" i="2"/>
  <c r="L225" i="2" s="1"/>
  <c r="F225" i="2"/>
  <c r="K225" i="2" s="1"/>
  <c r="E225" i="2"/>
  <c r="J225" i="2" s="1"/>
  <c r="H224" i="2"/>
  <c r="M224" i="2" s="1"/>
  <c r="G224" i="2"/>
  <c r="L224" i="2" s="1"/>
  <c r="F224" i="2"/>
  <c r="K224" i="2" s="1"/>
  <c r="E224" i="2"/>
  <c r="J224" i="2" s="1"/>
  <c r="H223" i="2"/>
  <c r="M223" i="2" s="1"/>
  <c r="G223" i="2"/>
  <c r="L223" i="2" s="1"/>
  <c r="F223" i="2"/>
  <c r="K223" i="2" s="1"/>
  <c r="E223" i="2"/>
  <c r="J223" i="2" s="1"/>
  <c r="H222" i="2"/>
  <c r="M222" i="2" s="1"/>
  <c r="G222" i="2"/>
  <c r="L222" i="2" s="1"/>
  <c r="F222" i="2"/>
  <c r="K222" i="2" s="1"/>
  <c r="E222" i="2"/>
  <c r="J222" i="2" s="1"/>
  <c r="H221" i="2"/>
  <c r="M221" i="2" s="1"/>
  <c r="G221" i="2"/>
  <c r="L221" i="2" s="1"/>
  <c r="F221" i="2"/>
  <c r="K221" i="2" s="1"/>
  <c r="E221" i="2"/>
  <c r="J221" i="2" s="1"/>
  <c r="H220" i="2"/>
  <c r="M220" i="2" s="1"/>
  <c r="G220" i="2"/>
  <c r="L220" i="2" s="1"/>
  <c r="F220" i="2"/>
  <c r="K220" i="2" s="1"/>
  <c r="E220" i="2"/>
  <c r="J220" i="2" s="1"/>
  <c r="H219" i="2"/>
  <c r="M219" i="2" s="1"/>
  <c r="G219" i="2"/>
  <c r="L219" i="2" s="1"/>
  <c r="F219" i="2"/>
  <c r="K219" i="2" s="1"/>
  <c r="E219" i="2"/>
  <c r="J219" i="2" s="1"/>
  <c r="H218" i="2"/>
  <c r="M218" i="2" s="1"/>
  <c r="G218" i="2"/>
  <c r="L218" i="2" s="1"/>
  <c r="F218" i="2"/>
  <c r="K218" i="2" s="1"/>
  <c r="E218" i="2"/>
  <c r="J218" i="2" s="1"/>
  <c r="H217" i="2"/>
  <c r="M217" i="2" s="1"/>
  <c r="G217" i="2"/>
  <c r="L217" i="2" s="1"/>
  <c r="F217" i="2"/>
  <c r="K217" i="2" s="1"/>
  <c r="E217" i="2"/>
  <c r="J217" i="2" s="1"/>
  <c r="H216" i="2"/>
  <c r="M216" i="2" s="1"/>
  <c r="G216" i="2"/>
  <c r="L216" i="2" s="1"/>
  <c r="F216" i="2"/>
  <c r="K216" i="2" s="1"/>
  <c r="E216" i="2"/>
  <c r="J216" i="2" s="1"/>
  <c r="H215" i="2"/>
  <c r="M215" i="2" s="1"/>
  <c r="G215" i="2"/>
  <c r="L215" i="2" s="1"/>
  <c r="F215" i="2"/>
  <c r="K215" i="2" s="1"/>
  <c r="E215" i="2"/>
  <c r="J215" i="2" s="1"/>
  <c r="H214" i="2"/>
  <c r="M214" i="2" s="1"/>
  <c r="G214" i="2"/>
  <c r="L214" i="2" s="1"/>
  <c r="F214" i="2"/>
  <c r="K214" i="2" s="1"/>
  <c r="E214" i="2"/>
  <c r="J214" i="2" s="1"/>
  <c r="H213" i="2"/>
  <c r="M213" i="2" s="1"/>
  <c r="G213" i="2"/>
  <c r="L213" i="2" s="1"/>
  <c r="F213" i="2"/>
  <c r="K213" i="2" s="1"/>
  <c r="E213" i="2"/>
  <c r="J213" i="2" s="1"/>
  <c r="H212" i="2"/>
  <c r="M212" i="2" s="1"/>
  <c r="G212" i="2"/>
  <c r="L212" i="2" s="1"/>
  <c r="F212" i="2"/>
  <c r="K212" i="2" s="1"/>
  <c r="E212" i="2"/>
  <c r="J212" i="2" s="1"/>
  <c r="H211" i="2"/>
  <c r="M211" i="2" s="1"/>
  <c r="G211" i="2"/>
  <c r="L211" i="2" s="1"/>
  <c r="F211" i="2"/>
  <c r="K211" i="2" s="1"/>
  <c r="E211" i="2"/>
  <c r="J211" i="2" s="1"/>
  <c r="H210" i="2"/>
  <c r="M210" i="2" s="1"/>
  <c r="G210" i="2"/>
  <c r="L210" i="2" s="1"/>
  <c r="F210" i="2"/>
  <c r="K210" i="2" s="1"/>
  <c r="E210" i="2"/>
  <c r="J210" i="2" s="1"/>
  <c r="H209" i="2"/>
  <c r="M209" i="2" s="1"/>
  <c r="G209" i="2"/>
  <c r="L209" i="2" s="1"/>
  <c r="F209" i="2"/>
  <c r="K209" i="2" s="1"/>
  <c r="E209" i="2"/>
  <c r="J209" i="2" s="1"/>
  <c r="H208" i="2"/>
  <c r="M208" i="2" s="1"/>
  <c r="G208" i="2"/>
  <c r="L208" i="2" s="1"/>
  <c r="F208" i="2"/>
  <c r="K208" i="2" s="1"/>
  <c r="E208" i="2"/>
  <c r="J208" i="2" s="1"/>
  <c r="H207" i="2"/>
  <c r="M207" i="2" s="1"/>
  <c r="G207" i="2"/>
  <c r="L207" i="2" s="1"/>
  <c r="F207" i="2"/>
  <c r="K207" i="2" s="1"/>
  <c r="E207" i="2"/>
  <c r="J207" i="2" s="1"/>
  <c r="H206" i="2"/>
  <c r="M206" i="2" s="1"/>
  <c r="G206" i="2"/>
  <c r="L206" i="2" s="1"/>
  <c r="F206" i="2"/>
  <c r="K206" i="2" s="1"/>
  <c r="E206" i="2"/>
  <c r="J206" i="2" s="1"/>
  <c r="H205" i="2"/>
  <c r="M205" i="2" s="1"/>
  <c r="G205" i="2"/>
  <c r="L205" i="2" s="1"/>
  <c r="F205" i="2"/>
  <c r="K205" i="2" s="1"/>
  <c r="E205" i="2"/>
  <c r="J205" i="2" s="1"/>
  <c r="H204" i="2"/>
  <c r="M204" i="2" s="1"/>
  <c r="G204" i="2"/>
  <c r="L204" i="2" s="1"/>
  <c r="F204" i="2"/>
  <c r="K204" i="2" s="1"/>
  <c r="E204" i="2"/>
  <c r="J204" i="2" s="1"/>
  <c r="H203" i="2"/>
  <c r="M203" i="2" s="1"/>
  <c r="G203" i="2"/>
  <c r="L203" i="2" s="1"/>
  <c r="F203" i="2"/>
  <c r="K203" i="2" s="1"/>
  <c r="E203" i="2"/>
  <c r="J203" i="2" s="1"/>
  <c r="H202" i="2"/>
  <c r="M202" i="2" s="1"/>
  <c r="G202" i="2"/>
  <c r="L202" i="2" s="1"/>
  <c r="F202" i="2"/>
  <c r="K202" i="2" s="1"/>
  <c r="E202" i="2"/>
  <c r="J202" i="2" s="1"/>
  <c r="H201" i="2"/>
  <c r="M201" i="2" s="1"/>
  <c r="G201" i="2"/>
  <c r="L201" i="2" s="1"/>
  <c r="F201" i="2"/>
  <c r="K201" i="2" s="1"/>
  <c r="E201" i="2"/>
  <c r="J201" i="2" s="1"/>
  <c r="H200" i="2"/>
  <c r="M200" i="2" s="1"/>
  <c r="G200" i="2"/>
  <c r="L200" i="2" s="1"/>
  <c r="F200" i="2"/>
  <c r="K200" i="2" s="1"/>
  <c r="E200" i="2"/>
  <c r="J200" i="2" s="1"/>
  <c r="H199" i="2"/>
  <c r="M199" i="2" s="1"/>
  <c r="G199" i="2"/>
  <c r="L199" i="2" s="1"/>
  <c r="F199" i="2"/>
  <c r="K199" i="2" s="1"/>
  <c r="E199" i="2"/>
  <c r="J199" i="2" s="1"/>
  <c r="H198" i="2"/>
  <c r="M198" i="2" s="1"/>
  <c r="G198" i="2"/>
  <c r="L198" i="2" s="1"/>
  <c r="F198" i="2"/>
  <c r="K198" i="2" s="1"/>
  <c r="E198" i="2"/>
  <c r="J198" i="2" s="1"/>
  <c r="H197" i="2"/>
  <c r="M197" i="2" s="1"/>
  <c r="G197" i="2"/>
  <c r="L197" i="2" s="1"/>
  <c r="F197" i="2"/>
  <c r="K197" i="2" s="1"/>
  <c r="E197" i="2"/>
  <c r="J197" i="2" s="1"/>
  <c r="H196" i="2"/>
  <c r="M196" i="2" s="1"/>
  <c r="G196" i="2"/>
  <c r="L196" i="2" s="1"/>
  <c r="F196" i="2"/>
  <c r="K196" i="2" s="1"/>
  <c r="E196" i="2"/>
  <c r="J196" i="2" s="1"/>
  <c r="H195" i="2"/>
  <c r="M195" i="2" s="1"/>
  <c r="G195" i="2"/>
  <c r="L195" i="2" s="1"/>
  <c r="F195" i="2"/>
  <c r="K195" i="2" s="1"/>
  <c r="E195" i="2"/>
  <c r="J195" i="2" s="1"/>
  <c r="H194" i="2"/>
  <c r="M194" i="2" s="1"/>
  <c r="G194" i="2"/>
  <c r="L194" i="2" s="1"/>
  <c r="F194" i="2"/>
  <c r="K194" i="2" s="1"/>
  <c r="E194" i="2"/>
  <c r="J194" i="2" s="1"/>
  <c r="H193" i="2"/>
  <c r="M193" i="2" s="1"/>
  <c r="G193" i="2"/>
  <c r="L193" i="2" s="1"/>
  <c r="F193" i="2"/>
  <c r="K193" i="2" s="1"/>
  <c r="E193" i="2"/>
  <c r="J193" i="2" s="1"/>
  <c r="H192" i="2"/>
  <c r="M192" i="2" s="1"/>
  <c r="G192" i="2"/>
  <c r="L192" i="2" s="1"/>
  <c r="F192" i="2"/>
  <c r="K192" i="2" s="1"/>
  <c r="E192" i="2"/>
  <c r="J192" i="2" s="1"/>
  <c r="H191" i="2"/>
  <c r="M191" i="2" s="1"/>
  <c r="G191" i="2"/>
  <c r="L191" i="2" s="1"/>
  <c r="F191" i="2"/>
  <c r="K191" i="2" s="1"/>
  <c r="E191" i="2"/>
  <c r="J191" i="2" s="1"/>
  <c r="H190" i="2"/>
  <c r="M190" i="2" s="1"/>
  <c r="G190" i="2"/>
  <c r="L190" i="2" s="1"/>
  <c r="F190" i="2"/>
  <c r="K190" i="2" s="1"/>
  <c r="E190" i="2"/>
  <c r="J190" i="2" s="1"/>
  <c r="H189" i="2"/>
  <c r="M189" i="2" s="1"/>
  <c r="G189" i="2"/>
  <c r="L189" i="2" s="1"/>
  <c r="F189" i="2"/>
  <c r="K189" i="2" s="1"/>
  <c r="E189" i="2"/>
  <c r="J189" i="2" s="1"/>
  <c r="H188" i="2"/>
  <c r="M188" i="2" s="1"/>
  <c r="G188" i="2"/>
  <c r="L188" i="2" s="1"/>
  <c r="F188" i="2"/>
  <c r="K188" i="2" s="1"/>
  <c r="E188" i="2"/>
  <c r="J188" i="2" s="1"/>
  <c r="H187" i="2"/>
  <c r="M187" i="2" s="1"/>
  <c r="G187" i="2"/>
  <c r="L187" i="2" s="1"/>
  <c r="F187" i="2"/>
  <c r="K187" i="2" s="1"/>
  <c r="E187" i="2"/>
  <c r="J187" i="2" s="1"/>
  <c r="H186" i="2"/>
  <c r="M186" i="2" s="1"/>
  <c r="G186" i="2"/>
  <c r="L186" i="2" s="1"/>
  <c r="F186" i="2"/>
  <c r="K186" i="2" s="1"/>
  <c r="E186" i="2"/>
  <c r="J186" i="2" s="1"/>
  <c r="H185" i="2"/>
  <c r="M185" i="2" s="1"/>
  <c r="G185" i="2"/>
  <c r="L185" i="2" s="1"/>
  <c r="F185" i="2"/>
  <c r="K185" i="2" s="1"/>
  <c r="E185" i="2"/>
  <c r="J185" i="2" s="1"/>
  <c r="H184" i="2"/>
  <c r="M184" i="2" s="1"/>
  <c r="G184" i="2"/>
  <c r="L184" i="2" s="1"/>
  <c r="F184" i="2"/>
  <c r="K184" i="2" s="1"/>
  <c r="E184" i="2"/>
  <c r="J184" i="2" s="1"/>
  <c r="H183" i="2"/>
  <c r="M183" i="2" s="1"/>
  <c r="G183" i="2"/>
  <c r="L183" i="2" s="1"/>
  <c r="F183" i="2"/>
  <c r="K183" i="2" s="1"/>
  <c r="E183" i="2"/>
  <c r="J183" i="2" s="1"/>
  <c r="H182" i="2"/>
  <c r="M182" i="2" s="1"/>
  <c r="G182" i="2"/>
  <c r="L182" i="2" s="1"/>
  <c r="F182" i="2"/>
  <c r="K182" i="2" s="1"/>
  <c r="E182" i="2"/>
  <c r="J182" i="2" s="1"/>
  <c r="H181" i="2"/>
  <c r="M181" i="2" s="1"/>
  <c r="G181" i="2"/>
  <c r="L181" i="2" s="1"/>
  <c r="F181" i="2"/>
  <c r="K181" i="2" s="1"/>
  <c r="E181" i="2"/>
  <c r="J181" i="2" s="1"/>
  <c r="H180" i="2"/>
  <c r="M180" i="2" s="1"/>
  <c r="G180" i="2"/>
  <c r="L180" i="2" s="1"/>
  <c r="F180" i="2"/>
  <c r="K180" i="2" s="1"/>
  <c r="E180" i="2"/>
  <c r="J180" i="2" s="1"/>
  <c r="H179" i="2"/>
  <c r="M179" i="2" s="1"/>
  <c r="G179" i="2"/>
  <c r="L179" i="2" s="1"/>
  <c r="F179" i="2"/>
  <c r="K179" i="2" s="1"/>
  <c r="E179" i="2"/>
  <c r="J179" i="2" s="1"/>
  <c r="H178" i="2"/>
  <c r="M178" i="2" s="1"/>
  <c r="G178" i="2"/>
  <c r="L178" i="2" s="1"/>
  <c r="F178" i="2"/>
  <c r="K178" i="2" s="1"/>
  <c r="E178" i="2"/>
  <c r="J178" i="2" s="1"/>
  <c r="H177" i="2"/>
  <c r="M177" i="2" s="1"/>
  <c r="G177" i="2"/>
  <c r="L177" i="2" s="1"/>
  <c r="F177" i="2"/>
  <c r="K177" i="2" s="1"/>
  <c r="E177" i="2"/>
  <c r="J177" i="2" s="1"/>
  <c r="H176" i="2"/>
  <c r="M176" i="2" s="1"/>
  <c r="G176" i="2"/>
  <c r="L176" i="2" s="1"/>
  <c r="F176" i="2"/>
  <c r="K176" i="2" s="1"/>
  <c r="E176" i="2"/>
  <c r="J176" i="2" s="1"/>
  <c r="H175" i="2"/>
  <c r="M175" i="2" s="1"/>
  <c r="G175" i="2"/>
  <c r="L175" i="2" s="1"/>
  <c r="F175" i="2"/>
  <c r="K175" i="2" s="1"/>
  <c r="E175" i="2"/>
  <c r="J175" i="2" s="1"/>
  <c r="H174" i="2"/>
  <c r="M174" i="2" s="1"/>
  <c r="G174" i="2"/>
  <c r="L174" i="2" s="1"/>
  <c r="F174" i="2"/>
  <c r="K174" i="2" s="1"/>
  <c r="E174" i="2"/>
  <c r="J174" i="2" s="1"/>
  <c r="H173" i="2"/>
  <c r="M173" i="2" s="1"/>
  <c r="G173" i="2"/>
  <c r="L173" i="2" s="1"/>
  <c r="F173" i="2"/>
  <c r="K173" i="2" s="1"/>
  <c r="E173" i="2"/>
  <c r="J173" i="2" s="1"/>
  <c r="H172" i="2"/>
  <c r="M172" i="2" s="1"/>
  <c r="G172" i="2"/>
  <c r="L172" i="2" s="1"/>
  <c r="F172" i="2"/>
  <c r="K172" i="2" s="1"/>
  <c r="E172" i="2"/>
  <c r="J172" i="2" s="1"/>
  <c r="H171" i="2"/>
  <c r="M171" i="2" s="1"/>
  <c r="G171" i="2"/>
  <c r="L171" i="2" s="1"/>
  <c r="F171" i="2"/>
  <c r="K171" i="2" s="1"/>
  <c r="E171" i="2"/>
  <c r="J171" i="2" s="1"/>
  <c r="H170" i="2"/>
  <c r="M170" i="2" s="1"/>
  <c r="G170" i="2"/>
  <c r="L170" i="2" s="1"/>
  <c r="F170" i="2"/>
  <c r="K170" i="2" s="1"/>
  <c r="E170" i="2"/>
  <c r="J170" i="2" s="1"/>
  <c r="H169" i="2"/>
  <c r="M169" i="2" s="1"/>
  <c r="G169" i="2"/>
  <c r="L169" i="2" s="1"/>
  <c r="F169" i="2"/>
  <c r="K169" i="2" s="1"/>
  <c r="E169" i="2"/>
  <c r="J169" i="2" s="1"/>
  <c r="H168" i="2"/>
  <c r="M168" i="2" s="1"/>
  <c r="G168" i="2"/>
  <c r="L168" i="2" s="1"/>
  <c r="F168" i="2"/>
  <c r="K168" i="2" s="1"/>
  <c r="E168" i="2"/>
  <c r="J168" i="2" s="1"/>
  <c r="H167" i="2"/>
  <c r="M167" i="2" s="1"/>
  <c r="G167" i="2"/>
  <c r="L167" i="2" s="1"/>
  <c r="F167" i="2"/>
  <c r="K167" i="2" s="1"/>
  <c r="E167" i="2"/>
  <c r="J167" i="2" s="1"/>
  <c r="H166" i="2"/>
  <c r="M166" i="2" s="1"/>
  <c r="G166" i="2"/>
  <c r="L166" i="2" s="1"/>
  <c r="F166" i="2"/>
  <c r="K166" i="2" s="1"/>
  <c r="E166" i="2"/>
  <c r="J166" i="2" s="1"/>
  <c r="H165" i="2"/>
  <c r="M165" i="2" s="1"/>
  <c r="G165" i="2"/>
  <c r="L165" i="2" s="1"/>
  <c r="F165" i="2"/>
  <c r="K165" i="2" s="1"/>
  <c r="E165" i="2"/>
  <c r="J165" i="2" s="1"/>
  <c r="H164" i="2"/>
  <c r="M164" i="2" s="1"/>
  <c r="G164" i="2"/>
  <c r="L164" i="2" s="1"/>
  <c r="F164" i="2"/>
  <c r="K164" i="2" s="1"/>
  <c r="E164" i="2"/>
  <c r="J164" i="2" s="1"/>
  <c r="H163" i="2"/>
  <c r="M163" i="2" s="1"/>
  <c r="G163" i="2"/>
  <c r="L163" i="2" s="1"/>
  <c r="F163" i="2"/>
  <c r="K163" i="2" s="1"/>
  <c r="E163" i="2"/>
  <c r="J163" i="2" s="1"/>
  <c r="H162" i="2"/>
  <c r="M162" i="2" s="1"/>
  <c r="G162" i="2"/>
  <c r="L162" i="2" s="1"/>
  <c r="F162" i="2"/>
  <c r="K162" i="2" s="1"/>
  <c r="E162" i="2"/>
  <c r="J162" i="2" s="1"/>
  <c r="H161" i="2"/>
  <c r="M161" i="2" s="1"/>
  <c r="G161" i="2"/>
  <c r="L161" i="2" s="1"/>
  <c r="F161" i="2"/>
  <c r="K161" i="2" s="1"/>
  <c r="E161" i="2"/>
  <c r="J161" i="2" s="1"/>
  <c r="H160" i="2"/>
  <c r="M160" i="2" s="1"/>
  <c r="G160" i="2"/>
  <c r="L160" i="2" s="1"/>
  <c r="F160" i="2"/>
  <c r="K160" i="2" s="1"/>
  <c r="E160" i="2"/>
  <c r="J160" i="2" s="1"/>
  <c r="H159" i="2"/>
  <c r="M159" i="2" s="1"/>
  <c r="G159" i="2"/>
  <c r="L159" i="2" s="1"/>
  <c r="F159" i="2"/>
  <c r="K159" i="2" s="1"/>
  <c r="E159" i="2"/>
  <c r="J159" i="2" s="1"/>
  <c r="H158" i="2"/>
  <c r="M158" i="2" s="1"/>
  <c r="G158" i="2"/>
  <c r="L158" i="2" s="1"/>
  <c r="F158" i="2"/>
  <c r="K158" i="2" s="1"/>
  <c r="E158" i="2"/>
  <c r="J158" i="2" s="1"/>
  <c r="H157" i="2"/>
  <c r="M157" i="2" s="1"/>
  <c r="G157" i="2"/>
  <c r="L157" i="2" s="1"/>
  <c r="F157" i="2"/>
  <c r="K157" i="2" s="1"/>
  <c r="E157" i="2"/>
  <c r="J157" i="2" s="1"/>
  <c r="H156" i="2"/>
  <c r="M156" i="2" s="1"/>
  <c r="G156" i="2"/>
  <c r="L156" i="2" s="1"/>
  <c r="F156" i="2"/>
  <c r="K156" i="2" s="1"/>
  <c r="E156" i="2"/>
  <c r="J156" i="2" s="1"/>
  <c r="H155" i="2"/>
  <c r="M155" i="2" s="1"/>
  <c r="G155" i="2"/>
  <c r="L155" i="2" s="1"/>
  <c r="F155" i="2"/>
  <c r="K155" i="2" s="1"/>
  <c r="E155" i="2"/>
  <c r="J155" i="2" s="1"/>
  <c r="H154" i="2"/>
  <c r="M154" i="2" s="1"/>
  <c r="G154" i="2"/>
  <c r="L154" i="2" s="1"/>
  <c r="F154" i="2"/>
  <c r="K154" i="2" s="1"/>
  <c r="E154" i="2"/>
  <c r="J154" i="2" s="1"/>
  <c r="H153" i="2"/>
  <c r="M153" i="2" s="1"/>
  <c r="G153" i="2"/>
  <c r="L153" i="2" s="1"/>
  <c r="F153" i="2"/>
  <c r="K153" i="2" s="1"/>
  <c r="E153" i="2"/>
  <c r="J153" i="2" s="1"/>
  <c r="H152" i="2"/>
  <c r="M152" i="2" s="1"/>
  <c r="G152" i="2"/>
  <c r="L152" i="2" s="1"/>
  <c r="F152" i="2"/>
  <c r="K152" i="2" s="1"/>
  <c r="E152" i="2"/>
  <c r="J152" i="2" s="1"/>
  <c r="H151" i="2"/>
  <c r="M151" i="2" s="1"/>
  <c r="G151" i="2"/>
  <c r="L151" i="2" s="1"/>
  <c r="F151" i="2"/>
  <c r="K151" i="2" s="1"/>
  <c r="E151" i="2"/>
  <c r="J151" i="2" s="1"/>
  <c r="H150" i="2"/>
  <c r="M150" i="2" s="1"/>
  <c r="G150" i="2"/>
  <c r="L150" i="2" s="1"/>
  <c r="F150" i="2"/>
  <c r="K150" i="2" s="1"/>
  <c r="E150" i="2"/>
  <c r="J150" i="2" s="1"/>
  <c r="H149" i="2"/>
  <c r="M149" i="2" s="1"/>
  <c r="G149" i="2"/>
  <c r="L149" i="2" s="1"/>
  <c r="F149" i="2"/>
  <c r="K149" i="2" s="1"/>
  <c r="E149" i="2"/>
  <c r="J149" i="2" s="1"/>
  <c r="H148" i="2"/>
  <c r="M148" i="2" s="1"/>
  <c r="G148" i="2"/>
  <c r="L148" i="2" s="1"/>
  <c r="F148" i="2"/>
  <c r="K148" i="2" s="1"/>
  <c r="E148" i="2"/>
  <c r="J148" i="2" s="1"/>
  <c r="H147" i="2"/>
  <c r="M147" i="2" s="1"/>
  <c r="G147" i="2"/>
  <c r="L147" i="2" s="1"/>
  <c r="F147" i="2"/>
  <c r="K147" i="2" s="1"/>
  <c r="E147" i="2"/>
  <c r="J147" i="2" s="1"/>
  <c r="H146" i="2"/>
  <c r="M146" i="2" s="1"/>
  <c r="G146" i="2"/>
  <c r="L146" i="2" s="1"/>
  <c r="F146" i="2"/>
  <c r="K146" i="2" s="1"/>
  <c r="E146" i="2"/>
  <c r="J146" i="2" s="1"/>
  <c r="H145" i="2"/>
  <c r="M145" i="2" s="1"/>
  <c r="G145" i="2"/>
  <c r="L145" i="2" s="1"/>
  <c r="F145" i="2"/>
  <c r="K145" i="2" s="1"/>
  <c r="E145" i="2"/>
  <c r="J145" i="2" s="1"/>
  <c r="H144" i="2"/>
  <c r="M144" i="2" s="1"/>
  <c r="G144" i="2"/>
  <c r="L144" i="2" s="1"/>
  <c r="F144" i="2"/>
  <c r="K144" i="2" s="1"/>
  <c r="E144" i="2"/>
  <c r="J144" i="2" s="1"/>
  <c r="H143" i="2"/>
  <c r="M143" i="2" s="1"/>
  <c r="G143" i="2"/>
  <c r="L143" i="2" s="1"/>
  <c r="F143" i="2"/>
  <c r="K143" i="2" s="1"/>
  <c r="E143" i="2"/>
  <c r="J143" i="2" s="1"/>
  <c r="H142" i="2"/>
  <c r="M142" i="2" s="1"/>
  <c r="G142" i="2"/>
  <c r="L142" i="2" s="1"/>
  <c r="F142" i="2"/>
  <c r="K142" i="2" s="1"/>
  <c r="E142" i="2"/>
  <c r="J142" i="2" s="1"/>
  <c r="H141" i="2"/>
  <c r="M141" i="2" s="1"/>
  <c r="G141" i="2"/>
  <c r="L141" i="2" s="1"/>
  <c r="F141" i="2"/>
  <c r="K141" i="2" s="1"/>
  <c r="E141" i="2"/>
  <c r="J141" i="2" s="1"/>
  <c r="H140" i="2"/>
  <c r="M140" i="2" s="1"/>
  <c r="G140" i="2"/>
  <c r="L140" i="2" s="1"/>
  <c r="F140" i="2"/>
  <c r="K140" i="2" s="1"/>
  <c r="E140" i="2"/>
  <c r="J140" i="2" s="1"/>
  <c r="H139" i="2"/>
  <c r="M139" i="2" s="1"/>
  <c r="G139" i="2"/>
  <c r="L139" i="2" s="1"/>
  <c r="F139" i="2"/>
  <c r="K139" i="2" s="1"/>
  <c r="E139" i="2"/>
  <c r="J139" i="2" s="1"/>
  <c r="H138" i="2"/>
  <c r="M138" i="2" s="1"/>
  <c r="G138" i="2"/>
  <c r="L138" i="2" s="1"/>
  <c r="F138" i="2"/>
  <c r="K138" i="2" s="1"/>
  <c r="E138" i="2"/>
  <c r="J138" i="2" s="1"/>
  <c r="H137" i="2"/>
  <c r="M137" i="2" s="1"/>
  <c r="G137" i="2"/>
  <c r="L137" i="2" s="1"/>
  <c r="F137" i="2"/>
  <c r="K137" i="2" s="1"/>
  <c r="E137" i="2"/>
  <c r="J137" i="2" s="1"/>
  <c r="H136" i="2"/>
  <c r="M136" i="2" s="1"/>
  <c r="G136" i="2"/>
  <c r="L136" i="2" s="1"/>
  <c r="F136" i="2"/>
  <c r="K136" i="2" s="1"/>
  <c r="E136" i="2"/>
  <c r="J136" i="2" s="1"/>
  <c r="H135" i="2"/>
  <c r="M135" i="2" s="1"/>
  <c r="G135" i="2"/>
  <c r="L135" i="2" s="1"/>
  <c r="F135" i="2"/>
  <c r="K135" i="2" s="1"/>
  <c r="E135" i="2"/>
  <c r="J135" i="2" s="1"/>
  <c r="H134" i="2"/>
  <c r="M134" i="2" s="1"/>
  <c r="G134" i="2"/>
  <c r="L134" i="2" s="1"/>
  <c r="F134" i="2"/>
  <c r="K134" i="2" s="1"/>
  <c r="E134" i="2"/>
  <c r="J134" i="2" s="1"/>
  <c r="H133" i="2"/>
  <c r="M133" i="2" s="1"/>
  <c r="G133" i="2"/>
  <c r="L133" i="2" s="1"/>
  <c r="F133" i="2"/>
  <c r="K133" i="2" s="1"/>
  <c r="E133" i="2"/>
  <c r="J133" i="2" s="1"/>
  <c r="H132" i="2"/>
  <c r="M132" i="2" s="1"/>
  <c r="G132" i="2"/>
  <c r="L132" i="2" s="1"/>
  <c r="F132" i="2"/>
  <c r="K132" i="2" s="1"/>
  <c r="E132" i="2"/>
  <c r="J132" i="2" s="1"/>
  <c r="H131" i="2"/>
  <c r="M131" i="2" s="1"/>
  <c r="G131" i="2"/>
  <c r="L131" i="2" s="1"/>
  <c r="F131" i="2"/>
  <c r="K131" i="2" s="1"/>
  <c r="E131" i="2"/>
  <c r="J131" i="2" s="1"/>
  <c r="H130" i="2"/>
  <c r="M130" i="2" s="1"/>
  <c r="G130" i="2"/>
  <c r="L130" i="2" s="1"/>
  <c r="F130" i="2"/>
  <c r="K130" i="2" s="1"/>
  <c r="E130" i="2"/>
  <c r="J130" i="2" s="1"/>
  <c r="H129" i="2"/>
  <c r="M129" i="2" s="1"/>
  <c r="G129" i="2"/>
  <c r="L129" i="2" s="1"/>
  <c r="F129" i="2"/>
  <c r="K129" i="2" s="1"/>
  <c r="E129" i="2"/>
  <c r="J129" i="2" s="1"/>
  <c r="H128" i="2"/>
  <c r="M128" i="2" s="1"/>
  <c r="G128" i="2"/>
  <c r="L128" i="2" s="1"/>
  <c r="F128" i="2"/>
  <c r="K128" i="2" s="1"/>
  <c r="E128" i="2"/>
  <c r="J128" i="2" s="1"/>
  <c r="H127" i="2"/>
  <c r="M127" i="2" s="1"/>
  <c r="G127" i="2"/>
  <c r="L127" i="2" s="1"/>
  <c r="F127" i="2"/>
  <c r="K127" i="2" s="1"/>
  <c r="E127" i="2"/>
  <c r="J127" i="2" s="1"/>
  <c r="H126" i="2"/>
  <c r="M126" i="2" s="1"/>
  <c r="G126" i="2"/>
  <c r="L126" i="2" s="1"/>
  <c r="F126" i="2"/>
  <c r="K126" i="2" s="1"/>
  <c r="E126" i="2"/>
  <c r="J126" i="2" s="1"/>
  <c r="H125" i="2"/>
  <c r="M125" i="2" s="1"/>
  <c r="G125" i="2"/>
  <c r="L125" i="2" s="1"/>
  <c r="F125" i="2"/>
  <c r="K125" i="2" s="1"/>
  <c r="E125" i="2"/>
  <c r="J125" i="2" s="1"/>
  <c r="H124" i="2"/>
  <c r="M124" i="2" s="1"/>
  <c r="G124" i="2"/>
  <c r="L124" i="2" s="1"/>
  <c r="F124" i="2"/>
  <c r="K124" i="2" s="1"/>
  <c r="E124" i="2"/>
  <c r="J124" i="2" s="1"/>
  <c r="H123" i="2"/>
  <c r="M123" i="2" s="1"/>
  <c r="G123" i="2"/>
  <c r="L123" i="2" s="1"/>
  <c r="F123" i="2"/>
  <c r="K123" i="2" s="1"/>
  <c r="E123" i="2"/>
  <c r="J123" i="2" s="1"/>
  <c r="H122" i="2"/>
  <c r="M122" i="2" s="1"/>
  <c r="G122" i="2"/>
  <c r="L122" i="2" s="1"/>
  <c r="F122" i="2"/>
  <c r="K122" i="2" s="1"/>
  <c r="E122" i="2"/>
  <c r="J122" i="2" s="1"/>
  <c r="H121" i="2"/>
  <c r="M121" i="2" s="1"/>
  <c r="G121" i="2"/>
  <c r="L121" i="2" s="1"/>
  <c r="F121" i="2"/>
  <c r="K121" i="2" s="1"/>
  <c r="E121" i="2"/>
  <c r="J121" i="2" s="1"/>
  <c r="H120" i="2"/>
  <c r="M120" i="2" s="1"/>
  <c r="G120" i="2"/>
  <c r="L120" i="2" s="1"/>
  <c r="F120" i="2"/>
  <c r="K120" i="2" s="1"/>
  <c r="E120" i="2"/>
  <c r="J120" i="2" s="1"/>
  <c r="H119" i="2"/>
  <c r="M119" i="2" s="1"/>
  <c r="G119" i="2"/>
  <c r="L119" i="2" s="1"/>
  <c r="F119" i="2"/>
  <c r="K119" i="2" s="1"/>
  <c r="E119" i="2"/>
  <c r="J119" i="2" s="1"/>
  <c r="H118" i="2"/>
  <c r="M118" i="2" s="1"/>
  <c r="G118" i="2"/>
  <c r="L118" i="2" s="1"/>
  <c r="F118" i="2"/>
  <c r="K118" i="2" s="1"/>
  <c r="E118" i="2"/>
  <c r="J118" i="2" s="1"/>
  <c r="H117" i="2"/>
  <c r="M117" i="2" s="1"/>
  <c r="G117" i="2"/>
  <c r="L117" i="2" s="1"/>
  <c r="F117" i="2"/>
  <c r="K117" i="2" s="1"/>
  <c r="E117" i="2"/>
  <c r="J117" i="2" s="1"/>
  <c r="H116" i="2"/>
  <c r="M116" i="2" s="1"/>
  <c r="G116" i="2"/>
  <c r="L116" i="2" s="1"/>
  <c r="F116" i="2"/>
  <c r="K116" i="2" s="1"/>
  <c r="E116" i="2"/>
  <c r="J116" i="2" s="1"/>
  <c r="H115" i="2"/>
  <c r="M115" i="2" s="1"/>
  <c r="G115" i="2"/>
  <c r="L115" i="2" s="1"/>
  <c r="F115" i="2"/>
  <c r="K115" i="2" s="1"/>
  <c r="E115" i="2"/>
  <c r="J115" i="2" s="1"/>
  <c r="H114" i="2"/>
  <c r="M114" i="2" s="1"/>
  <c r="G114" i="2"/>
  <c r="L114" i="2" s="1"/>
  <c r="F114" i="2"/>
  <c r="K114" i="2" s="1"/>
  <c r="E114" i="2"/>
  <c r="J114" i="2" s="1"/>
  <c r="H113" i="2"/>
  <c r="M113" i="2" s="1"/>
  <c r="G113" i="2"/>
  <c r="L113" i="2" s="1"/>
  <c r="F113" i="2"/>
  <c r="K113" i="2" s="1"/>
  <c r="E113" i="2"/>
  <c r="J113" i="2" s="1"/>
  <c r="H112" i="2"/>
  <c r="M112" i="2" s="1"/>
  <c r="G112" i="2"/>
  <c r="L112" i="2" s="1"/>
  <c r="F112" i="2"/>
  <c r="K112" i="2" s="1"/>
  <c r="E112" i="2"/>
  <c r="J112" i="2" s="1"/>
  <c r="H111" i="2"/>
  <c r="M111" i="2" s="1"/>
  <c r="G111" i="2"/>
  <c r="L111" i="2" s="1"/>
  <c r="F111" i="2"/>
  <c r="K111" i="2" s="1"/>
  <c r="E111" i="2"/>
  <c r="J111" i="2" s="1"/>
  <c r="H110" i="2"/>
  <c r="M110" i="2" s="1"/>
  <c r="G110" i="2"/>
  <c r="L110" i="2" s="1"/>
  <c r="F110" i="2"/>
  <c r="K110" i="2" s="1"/>
  <c r="E110" i="2"/>
  <c r="J110" i="2" s="1"/>
  <c r="H109" i="2"/>
  <c r="M109" i="2" s="1"/>
  <c r="G109" i="2"/>
  <c r="L109" i="2" s="1"/>
  <c r="F109" i="2"/>
  <c r="K109" i="2" s="1"/>
  <c r="E109" i="2"/>
  <c r="J109" i="2" s="1"/>
  <c r="H108" i="2"/>
  <c r="M108" i="2" s="1"/>
  <c r="G108" i="2"/>
  <c r="L108" i="2" s="1"/>
  <c r="F108" i="2"/>
  <c r="K108" i="2" s="1"/>
  <c r="E108" i="2"/>
  <c r="J108" i="2" s="1"/>
  <c r="H107" i="2"/>
  <c r="M107" i="2" s="1"/>
  <c r="G107" i="2"/>
  <c r="L107" i="2" s="1"/>
  <c r="F107" i="2"/>
  <c r="K107" i="2" s="1"/>
  <c r="E107" i="2"/>
  <c r="J107" i="2" s="1"/>
  <c r="H106" i="2"/>
  <c r="M106" i="2" s="1"/>
  <c r="G106" i="2"/>
  <c r="L106" i="2" s="1"/>
  <c r="F106" i="2"/>
  <c r="K106" i="2" s="1"/>
  <c r="E106" i="2"/>
  <c r="J106" i="2" s="1"/>
  <c r="H105" i="2"/>
  <c r="M105" i="2" s="1"/>
  <c r="G105" i="2"/>
  <c r="L105" i="2" s="1"/>
  <c r="F105" i="2"/>
  <c r="K105" i="2" s="1"/>
  <c r="E105" i="2"/>
  <c r="J105" i="2" s="1"/>
  <c r="H104" i="2"/>
  <c r="M104" i="2" s="1"/>
  <c r="G104" i="2"/>
  <c r="L104" i="2" s="1"/>
  <c r="F104" i="2"/>
  <c r="K104" i="2" s="1"/>
  <c r="E104" i="2"/>
  <c r="J104" i="2" s="1"/>
  <c r="H103" i="2"/>
  <c r="M103" i="2" s="1"/>
  <c r="G103" i="2"/>
  <c r="L103" i="2" s="1"/>
  <c r="F103" i="2"/>
  <c r="K103" i="2" s="1"/>
  <c r="E103" i="2"/>
  <c r="J103" i="2" s="1"/>
  <c r="H102" i="2"/>
  <c r="M102" i="2" s="1"/>
  <c r="G102" i="2"/>
  <c r="L102" i="2" s="1"/>
  <c r="F102" i="2"/>
  <c r="K102" i="2" s="1"/>
  <c r="E102" i="2"/>
  <c r="J102" i="2" s="1"/>
  <c r="H101" i="2"/>
  <c r="M101" i="2" s="1"/>
  <c r="G101" i="2"/>
  <c r="L101" i="2" s="1"/>
  <c r="F101" i="2"/>
  <c r="K101" i="2" s="1"/>
  <c r="E101" i="2"/>
  <c r="J101" i="2" s="1"/>
  <c r="H100" i="2"/>
  <c r="M100" i="2" s="1"/>
  <c r="G100" i="2"/>
  <c r="L100" i="2" s="1"/>
  <c r="F100" i="2"/>
  <c r="K100" i="2" s="1"/>
  <c r="E100" i="2"/>
  <c r="J100" i="2" s="1"/>
  <c r="H99" i="2"/>
  <c r="M99" i="2" s="1"/>
  <c r="G99" i="2"/>
  <c r="L99" i="2" s="1"/>
  <c r="F99" i="2"/>
  <c r="K99" i="2" s="1"/>
  <c r="E99" i="2"/>
  <c r="J99" i="2" s="1"/>
  <c r="H98" i="2"/>
  <c r="M98" i="2" s="1"/>
  <c r="G98" i="2"/>
  <c r="L98" i="2" s="1"/>
  <c r="F98" i="2"/>
  <c r="K98" i="2" s="1"/>
  <c r="E98" i="2"/>
  <c r="J98" i="2" s="1"/>
  <c r="H97" i="2"/>
  <c r="M97" i="2" s="1"/>
  <c r="G97" i="2"/>
  <c r="L97" i="2" s="1"/>
  <c r="F97" i="2"/>
  <c r="K97" i="2" s="1"/>
  <c r="E97" i="2"/>
  <c r="J97" i="2" s="1"/>
  <c r="H96" i="2"/>
  <c r="M96" i="2" s="1"/>
  <c r="G96" i="2"/>
  <c r="L96" i="2" s="1"/>
  <c r="F96" i="2"/>
  <c r="K96" i="2" s="1"/>
  <c r="E96" i="2"/>
  <c r="J96" i="2" s="1"/>
  <c r="H95" i="2"/>
  <c r="M95" i="2" s="1"/>
  <c r="G95" i="2"/>
  <c r="L95" i="2" s="1"/>
  <c r="F95" i="2"/>
  <c r="K95" i="2" s="1"/>
  <c r="E95" i="2"/>
  <c r="J95" i="2" s="1"/>
  <c r="H94" i="2"/>
  <c r="M94" i="2" s="1"/>
  <c r="G94" i="2"/>
  <c r="L94" i="2" s="1"/>
  <c r="F94" i="2"/>
  <c r="K94" i="2" s="1"/>
  <c r="E94" i="2"/>
  <c r="J94" i="2" s="1"/>
  <c r="H93" i="2"/>
  <c r="M93" i="2" s="1"/>
  <c r="G93" i="2"/>
  <c r="L93" i="2" s="1"/>
  <c r="F93" i="2"/>
  <c r="K93" i="2" s="1"/>
  <c r="E93" i="2"/>
  <c r="J93" i="2" s="1"/>
  <c r="H92" i="2"/>
  <c r="M92" i="2" s="1"/>
  <c r="G92" i="2"/>
  <c r="L92" i="2" s="1"/>
  <c r="F92" i="2"/>
  <c r="K92" i="2" s="1"/>
  <c r="E92" i="2"/>
  <c r="J92" i="2" s="1"/>
  <c r="H91" i="2"/>
  <c r="M91" i="2" s="1"/>
  <c r="G91" i="2"/>
  <c r="L91" i="2" s="1"/>
  <c r="F91" i="2"/>
  <c r="K91" i="2" s="1"/>
  <c r="E91" i="2"/>
  <c r="J91" i="2" s="1"/>
  <c r="H90" i="2"/>
  <c r="M90" i="2" s="1"/>
  <c r="G90" i="2"/>
  <c r="L90" i="2" s="1"/>
  <c r="F90" i="2"/>
  <c r="K90" i="2" s="1"/>
  <c r="E90" i="2"/>
  <c r="J90" i="2" s="1"/>
  <c r="H89" i="2"/>
  <c r="M89" i="2" s="1"/>
  <c r="G89" i="2"/>
  <c r="L89" i="2" s="1"/>
  <c r="F89" i="2"/>
  <c r="K89" i="2" s="1"/>
  <c r="E89" i="2"/>
  <c r="J89" i="2" s="1"/>
  <c r="H88" i="2"/>
  <c r="M88" i="2" s="1"/>
  <c r="G88" i="2"/>
  <c r="L88" i="2" s="1"/>
  <c r="F88" i="2"/>
  <c r="K88" i="2" s="1"/>
  <c r="E88" i="2"/>
  <c r="J88" i="2" s="1"/>
  <c r="H87" i="2"/>
  <c r="M87" i="2" s="1"/>
  <c r="G87" i="2"/>
  <c r="L87" i="2" s="1"/>
  <c r="F87" i="2"/>
  <c r="K87" i="2" s="1"/>
  <c r="E87" i="2"/>
  <c r="J87" i="2" s="1"/>
  <c r="H86" i="2"/>
  <c r="M86" i="2" s="1"/>
  <c r="G86" i="2"/>
  <c r="L86" i="2" s="1"/>
  <c r="F86" i="2"/>
  <c r="K86" i="2" s="1"/>
  <c r="E86" i="2"/>
  <c r="J86" i="2" s="1"/>
  <c r="H85" i="2"/>
  <c r="M85" i="2" s="1"/>
  <c r="G85" i="2"/>
  <c r="L85" i="2" s="1"/>
  <c r="F85" i="2"/>
  <c r="K85" i="2" s="1"/>
  <c r="E85" i="2"/>
  <c r="J85" i="2" s="1"/>
  <c r="H84" i="2"/>
  <c r="M84" i="2" s="1"/>
  <c r="G84" i="2"/>
  <c r="L84" i="2" s="1"/>
  <c r="F84" i="2"/>
  <c r="K84" i="2" s="1"/>
  <c r="E84" i="2"/>
  <c r="J84" i="2" s="1"/>
  <c r="H83" i="2"/>
  <c r="M83" i="2" s="1"/>
  <c r="G83" i="2"/>
  <c r="L83" i="2" s="1"/>
  <c r="F83" i="2"/>
  <c r="K83" i="2" s="1"/>
  <c r="E83" i="2"/>
  <c r="J83" i="2" s="1"/>
  <c r="H82" i="2"/>
  <c r="M82" i="2" s="1"/>
  <c r="G82" i="2"/>
  <c r="L82" i="2" s="1"/>
  <c r="F82" i="2"/>
  <c r="K82" i="2" s="1"/>
  <c r="E82" i="2"/>
  <c r="J82" i="2" s="1"/>
  <c r="H81" i="2"/>
  <c r="M81" i="2" s="1"/>
  <c r="G81" i="2"/>
  <c r="L81" i="2" s="1"/>
  <c r="F81" i="2"/>
  <c r="K81" i="2" s="1"/>
  <c r="E81" i="2"/>
  <c r="J81" i="2" s="1"/>
  <c r="H80" i="2"/>
  <c r="M80" i="2" s="1"/>
  <c r="G80" i="2"/>
  <c r="L80" i="2" s="1"/>
  <c r="F80" i="2"/>
  <c r="K80" i="2" s="1"/>
  <c r="E80" i="2"/>
  <c r="J80" i="2" s="1"/>
  <c r="H79" i="2"/>
  <c r="M79" i="2" s="1"/>
  <c r="G79" i="2"/>
  <c r="L79" i="2" s="1"/>
  <c r="F79" i="2"/>
  <c r="K79" i="2" s="1"/>
  <c r="E79" i="2"/>
  <c r="J79" i="2" s="1"/>
  <c r="H78" i="2"/>
  <c r="M78" i="2" s="1"/>
  <c r="G78" i="2"/>
  <c r="L78" i="2" s="1"/>
  <c r="F78" i="2"/>
  <c r="K78" i="2" s="1"/>
  <c r="E78" i="2"/>
  <c r="J78" i="2" s="1"/>
  <c r="H77" i="2"/>
  <c r="M77" i="2" s="1"/>
  <c r="G77" i="2"/>
  <c r="L77" i="2" s="1"/>
  <c r="F77" i="2"/>
  <c r="K77" i="2" s="1"/>
  <c r="E77" i="2"/>
  <c r="J77" i="2" s="1"/>
  <c r="H76" i="2"/>
  <c r="M76" i="2" s="1"/>
  <c r="G76" i="2"/>
  <c r="L76" i="2" s="1"/>
  <c r="F76" i="2"/>
  <c r="K76" i="2" s="1"/>
  <c r="E76" i="2"/>
  <c r="J76" i="2" s="1"/>
  <c r="H75" i="2"/>
  <c r="M75" i="2" s="1"/>
  <c r="G75" i="2"/>
  <c r="L75" i="2" s="1"/>
  <c r="F75" i="2"/>
  <c r="K75" i="2" s="1"/>
  <c r="E75" i="2"/>
  <c r="J75" i="2" s="1"/>
  <c r="H74" i="2"/>
  <c r="M74" i="2" s="1"/>
  <c r="G74" i="2"/>
  <c r="L74" i="2" s="1"/>
  <c r="F74" i="2"/>
  <c r="K74" i="2" s="1"/>
  <c r="E74" i="2"/>
  <c r="J74" i="2" s="1"/>
  <c r="H73" i="2"/>
  <c r="M73" i="2" s="1"/>
  <c r="G73" i="2"/>
  <c r="L73" i="2" s="1"/>
  <c r="F73" i="2"/>
  <c r="K73" i="2" s="1"/>
  <c r="E73" i="2"/>
  <c r="J73" i="2" s="1"/>
  <c r="H72" i="2"/>
  <c r="M72" i="2" s="1"/>
  <c r="G72" i="2"/>
  <c r="L72" i="2" s="1"/>
  <c r="F72" i="2"/>
  <c r="K72" i="2" s="1"/>
  <c r="E72" i="2"/>
  <c r="J72" i="2" s="1"/>
  <c r="H71" i="2"/>
  <c r="M71" i="2" s="1"/>
  <c r="G71" i="2"/>
  <c r="L71" i="2" s="1"/>
  <c r="F71" i="2"/>
  <c r="K71" i="2" s="1"/>
  <c r="E71" i="2"/>
  <c r="J71" i="2" s="1"/>
  <c r="H70" i="2"/>
  <c r="M70" i="2" s="1"/>
  <c r="G70" i="2"/>
  <c r="L70" i="2" s="1"/>
  <c r="F70" i="2"/>
  <c r="K70" i="2" s="1"/>
  <c r="E70" i="2"/>
  <c r="J70" i="2" s="1"/>
  <c r="H69" i="2"/>
  <c r="M69" i="2" s="1"/>
  <c r="G69" i="2"/>
  <c r="L69" i="2" s="1"/>
  <c r="F69" i="2"/>
  <c r="K69" i="2" s="1"/>
  <c r="E69" i="2"/>
  <c r="J69" i="2" s="1"/>
  <c r="H68" i="2"/>
  <c r="M68" i="2" s="1"/>
  <c r="G68" i="2"/>
  <c r="L68" i="2" s="1"/>
  <c r="F68" i="2"/>
  <c r="K68" i="2" s="1"/>
  <c r="E68" i="2"/>
  <c r="J68" i="2" s="1"/>
  <c r="H67" i="2"/>
  <c r="M67" i="2" s="1"/>
  <c r="G67" i="2"/>
  <c r="L67" i="2" s="1"/>
  <c r="F67" i="2"/>
  <c r="K67" i="2" s="1"/>
  <c r="E67" i="2"/>
  <c r="J67" i="2" s="1"/>
  <c r="H66" i="2"/>
  <c r="M66" i="2" s="1"/>
  <c r="G66" i="2"/>
  <c r="L66" i="2" s="1"/>
  <c r="F66" i="2"/>
  <c r="K66" i="2" s="1"/>
  <c r="E66" i="2"/>
  <c r="J66" i="2" s="1"/>
  <c r="H65" i="2"/>
  <c r="M65" i="2" s="1"/>
  <c r="G65" i="2"/>
  <c r="L65" i="2" s="1"/>
  <c r="F65" i="2"/>
  <c r="K65" i="2" s="1"/>
  <c r="E65" i="2"/>
  <c r="J65" i="2" s="1"/>
  <c r="H64" i="2"/>
  <c r="M64" i="2" s="1"/>
  <c r="G64" i="2"/>
  <c r="L64" i="2" s="1"/>
  <c r="F64" i="2"/>
  <c r="K64" i="2" s="1"/>
  <c r="E64" i="2"/>
  <c r="J64" i="2" s="1"/>
  <c r="H63" i="2"/>
  <c r="M63" i="2" s="1"/>
  <c r="G63" i="2"/>
  <c r="L63" i="2" s="1"/>
  <c r="F63" i="2"/>
  <c r="K63" i="2" s="1"/>
  <c r="E63" i="2"/>
  <c r="J63" i="2" s="1"/>
  <c r="H62" i="2"/>
  <c r="M62" i="2" s="1"/>
  <c r="G62" i="2"/>
  <c r="L62" i="2" s="1"/>
  <c r="F62" i="2"/>
  <c r="K62" i="2" s="1"/>
  <c r="E62" i="2"/>
  <c r="J62" i="2" s="1"/>
  <c r="H61" i="2"/>
  <c r="M61" i="2" s="1"/>
  <c r="G61" i="2"/>
  <c r="L61" i="2" s="1"/>
  <c r="F61" i="2"/>
  <c r="K61" i="2" s="1"/>
  <c r="E61" i="2"/>
  <c r="J61" i="2" s="1"/>
  <c r="H60" i="2"/>
  <c r="M60" i="2" s="1"/>
  <c r="G60" i="2"/>
  <c r="L60" i="2" s="1"/>
  <c r="F60" i="2"/>
  <c r="K60" i="2" s="1"/>
  <c r="E60" i="2"/>
  <c r="J60" i="2" s="1"/>
  <c r="H59" i="2"/>
  <c r="M59" i="2" s="1"/>
  <c r="G59" i="2"/>
  <c r="L59" i="2" s="1"/>
  <c r="F59" i="2"/>
  <c r="K59" i="2" s="1"/>
  <c r="E59" i="2"/>
  <c r="J59" i="2" s="1"/>
  <c r="H58" i="2"/>
  <c r="M58" i="2" s="1"/>
  <c r="G58" i="2"/>
  <c r="L58" i="2" s="1"/>
  <c r="F58" i="2"/>
  <c r="K58" i="2" s="1"/>
  <c r="E58" i="2"/>
  <c r="J58" i="2" s="1"/>
  <c r="H57" i="2"/>
  <c r="M57" i="2" s="1"/>
  <c r="G57" i="2"/>
  <c r="L57" i="2" s="1"/>
  <c r="F57" i="2"/>
  <c r="K57" i="2" s="1"/>
  <c r="E57" i="2"/>
  <c r="J57" i="2" s="1"/>
  <c r="H56" i="2"/>
  <c r="M56" i="2" s="1"/>
  <c r="G56" i="2"/>
  <c r="L56" i="2" s="1"/>
  <c r="F56" i="2"/>
  <c r="K56" i="2" s="1"/>
  <c r="E56" i="2"/>
  <c r="J56" i="2" s="1"/>
  <c r="H55" i="2"/>
  <c r="M55" i="2" s="1"/>
  <c r="G55" i="2"/>
  <c r="L55" i="2" s="1"/>
  <c r="F55" i="2"/>
  <c r="K55" i="2" s="1"/>
  <c r="E55" i="2"/>
  <c r="J55" i="2" s="1"/>
  <c r="H54" i="2"/>
  <c r="M54" i="2" s="1"/>
  <c r="G54" i="2"/>
  <c r="L54" i="2" s="1"/>
  <c r="F54" i="2"/>
  <c r="K54" i="2" s="1"/>
  <c r="E54" i="2"/>
  <c r="J54" i="2" s="1"/>
  <c r="H53" i="2"/>
  <c r="M53" i="2" s="1"/>
  <c r="G53" i="2"/>
  <c r="L53" i="2" s="1"/>
  <c r="F53" i="2"/>
  <c r="K53" i="2" s="1"/>
  <c r="E53" i="2"/>
  <c r="J53" i="2" s="1"/>
  <c r="H52" i="2"/>
  <c r="M52" i="2" s="1"/>
  <c r="G52" i="2"/>
  <c r="L52" i="2" s="1"/>
  <c r="F52" i="2"/>
  <c r="K52" i="2" s="1"/>
  <c r="E52" i="2"/>
  <c r="J52" i="2" s="1"/>
  <c r="H51" i="2"/>
  <c r="M51" i="2" s="1"/>
  <c r="G51" i="2"/>
  <c r="L51" i="2" s="1"/>
  <c r="F51" i="2"/>
  <c r="K51" i="2" s="1"/>
  <c r="E51" i="2"/>
  <c r="J51" i="2" s="1"/>
  <c r="H50" i="2"/>
  <c r="M50" i="2" s="1"/>
  <c r="G50" i="2"/>
  <c r="L50" i="2" s="1"/>
  <c r="F50" i="2"/>
  <c r="K50" i="2" s="1"/>
  <c r="E50" i="2"/>
  <c r="J50" i="2" s="1"/>
  <c r="H49" i="2"/>
  <c r="M49" i="2" s="1"/>
  <c r="G49" i="2"/>
  <c r="L49" i="2" s="1"/>
  <c r="F49" i="2"/>
  <c r="K49" i="2" s="1"/>
  <c r="E49" i="2"/>
  <c r="J49" i="2" s="1"/>
  <c r="H48" i="2"/>
  <c r="M48" i="2" s="1"/>
  <c r="G48" i="2"/>
  <c r="L48" i="2" s="1"/>
  <c r="F48" i="2"/>
  <c r="K48" i="2" s="1"/>
  <c r="E48" i="2"/>
  <c r="J48" i="2" s="1"/>
  <c r="H47" i="2"/>
  <c r="M47" i="2" s="1"/>
  <c r="G47" i="2"/>
  <c r="L47" i="2" s="1"/>
  <c r="F47" i="2"/>
  <c r="K47" i="2" s="1"/>
  <c r="E47" i="2"/>
  <c r="J47" i="2" s="1"/>
  <c r="H46" i="2"/>
  <c r="M46" i="2" s="1"/>
  <c r="G46" i="2"/>
  <c r="L46" i="2" s="1"/>
  <c r="F46" i="2"/>
  <c r="K46" i="2" s="1"/>
  <c r="E46" i="2"/>
  <c r="J46" i="2" s="1"/>
  <c r="H45" i="2"/>
  <c r="M45" i="2" s="1"/>
  <c r="G45" i="2"/>
  <c r="L45" i="2" s="1"/>
  <c r="F45" i="2"/>
  <c r="K45" i="2" s="1"/>
  <c r="E45" i="2"/>
  <c r="J45" i="2" s="1"/>
  <c r="H44" i="2"/>
  <c r="M44" i="2" s="1"/>
  <c r="G44" i="2"/>
  <c r="L44" i="2" s="1"/>
  <c r="F44" i="2"/>
  <c r="K44" i="2" s="1"/>
  <c r="E44" i="2"/>
  <c r="J44" i="2" s="1"/>
  <c r="H43" i="2"/>
  <c r="M43" i="2" s="1"/>
  <c r="G43" i="2"/>
  <c r="L43" i="2" s="1"/>
  <c r="F43" i="2"/>
  <c r="K43" i="2" s="1"/>
  <c r="E43" i="2"/>
  <c r="J43" i="2" s="1"/>
  <c r="H42" i="2"/>
  <c r="M42" i="2" s="1"/>
  <c r="G42" i="2"/>
  <c r="L42" i="2" s="1"/>
  <c r="F42" i="2"/>
  <c r="K42" i="2" s="1"/>
  <c r="E42" i="2"/>
  <c r="J42" i="2" s="1"/>
  <c r="H41" i="2"/>
  <c r="M41" i="2" s="1"/>
  <c r="G41" i="2"/>
  <c r="L41" i="2" s="1"/>
  <c r="F41" i="2"/>
  <c r="K41" i="2" s="1"/>
  <c r="E41" i="2"/>
  <c r="J41" i="2" s="1"/>
  <c r="H40" i="2"/>
  <c r="M40" i="2" s="1"/>
  <c r="G40" i="2"/>
  <c r="L40" i="2" s="1"/>
  <c r="F40" i="2"/>
  <c r="K40" i="2" s="1"/>
  <c r="E40" i="2"/>
  <c r="J40" i="2" s="1"/>
  <c r="H39" i="2"/>
  <c r="M39" i="2" s="1"/>
  <c r="G39" i="2"/>
  <c r="L39" i="2" s="1"/>
  <c r="F39" i="2"/>
  <c r="K39" i="2" s="1"/>
  <c r="E39" i="2"/>
  <c r="J39" i="2" s="1"/>
  <c r="H38" i="2"/>
  <c r="M38" i="2" s="1"/>
  <c r="G38" i="2"/>
  <c r="L38" i="2" s="1"/>
  <c r="F38" i="2"/>
  <c r="K38" i="2" s="1"/>
  <c r="E38" i="2"/>
  <c r="J38" i="2" s="1"/>
  <c r="H37" i="2"/>
  <c r="M37" i="2" s="1"/>
  <c r="G37" i="2"/>
  <c r="L37" i="2" s="1"/>
  <c r="F37" i="2"/>
  <c r="K37" i="2" s="1"/>
  <c r="E37" i="2"/>
  <c r="J37" i="2" s="1"/>
  <c r="H36" i="2"/>
  <c r="M36" i="2" s="1"/>
  <c r="G36" i="2"/>
  <c r="L36" i="2" s="1"/>
  <c r="F36" i="2"/>
  <c r="K36" i="2" s="1"/>
  <c r="E36" i="2"/>
  <c r="J36" i="2" s="1"/>
  <c r="H35" i="2"/>
  <c r="M35" i="2" s="1"/>
  <c r="G35" i="2"/>
  <c r="L35" i="2" s="1"/>
  <c r="F35" i="2"/>
  <c r="K35" i="2" s="1"/>
  <c r="E35" i="2"/>
  <c r="J35" i="2" s="1"/>
  <c r="H34" i="2"/>
  <c r="M34" i="2" s="1"/>
  <c r="G34" i="2"/>
  <c r="L34" i="2" s="1"/>
  <c r="F34" i="2"/>
  <c r="K34" i="2" s="1"/>
  <c r="E34" i="2"/>
  <c r="J34" i="2" s="1"/>
  <c r="H33" i="2"/>
  <c r="M33" i="2" s="1"/>
  <c r="G33" i="2"/>
  <c r="L33" i="2" s="1"/>
  <c r="F33" i="2"/>
  <c r="K33" i="2" s="1"/>
  <c r="E33" i="2"/>
  <c r="J33" i="2" s="1"/>
  <c r="H32" i="2"/>
  <c r="M32" i="2" s="1"/>
  <c r="G32" i="2"/>
  <c r="L32" i="2" s="1"/>
  <c r="F32" i="2"/>
  <c r="K32" i="2" s="1"/>
  <c r="E32" i="2"/>
  <c r="J32" i="2" s="1"/>
  <c r="H31" i="2"/>
  <c r="M31" i="2" s="1"/>
  <c r="G31" i="2"/>
  <c r="L31" i="2" s="1"/>
  <c r="F31" i="2"/>
  <c r="K31" i="2" s="1"/>
  <c r="E31" i="2"/>
  <c r="J31" i="2" s="1"/>
  <c r="H30" i="2"/>
  <c r="M30" i="2" s="1"/>
  <c r="G30" i="2"/>
  <c r="L30" i="2" s="1"/>
  <c r="F30" i="2"/>
  <c r="K30" i="2" s="1"/>
  <c r="E30" i="2"/>
  <c r="J30" i="2" s="1"/>
  <c r="H29" i="2"/>
  <c r="M29" i="2" s="1"/>
  <c r="G29" i="2"/>
  <c r="L29" i="2" s="1"/>
  <c r="F29" i="2"/>
  <c r="K29" i="2" s="1"/>
  <c r="E29" i="2"/>
  <c r="J29" i="2" s="1"/>
  <c r="H28" i="2"/>
  <c r="M28" i="2" s="1"/>
  <c r="G28" i="2"/>
  <c r="L28" i="2" s="1"/>
  <c r="F28" i="2"/>
  <c r="K28" i="2" s="1"/>
  <c r="E28" i="2"/>
  <c r="J28" i="2" s="1"/>
  <c r="H27" i="2"/>
  <c r="M27" i="2" s="1"/>
  <c r="G27" i="2"/>
  <c r="L27" i="2" s="1"/>
  <c r="F27" i="2"/>
  <c r="K27" i="2" s="1"/>
  <c r="E27" i="2"/>
  <c r="J27" i="2" s="1"/>
  <c r="H26" i="2"/>
  <c r="M26" i="2" s="1"/>
  <c r="G26" i="2"/>
  <c r="L26" i="2" s="1"/>
  <c r="F26" i="2"/>
  <c r="K26" i="2" s="1"/>
  <c r="E26" i="2"/>
  <c r="J26" i="2" s="1"/>
  <c r="H25" i="2"/>
  <c r="M25" i="2" s="1"/>
  <c r="G25" i="2"/>
  <c r="L25" i="2" s="1"/>
  <c r="F25" i="2"/>
  <c r="K25" i="2" s="1"/>
  <c r="E25" i="2"/>
  <c r="J25" i="2" s="1"/>
  <c r="H24" i="2"/>
  <c r="M24" i="2" s="1"/>
  <c r="G24" i="2"/>
  <c r="L24" i="2" s="1"/>
  <c r="F24" i="2"/>
  <c r="K24" i="2" s="1"/>
  <c r="E24" i="2"/>
  <c r="J24" i="2" s="1"/>
  <c r="H23" i="2"/>
  <c r="M23" i="2" s="1"/>
  <c r="G23" i="2"/>
  <c r="L23" i="2" s="1"/>
  <c r="F23" i="2"/>
  <c r="K23" i="2" s="1"/>
  <c r="E23" i="2"/>
  <c r="J23" i="2" s="1"/>
  <c r="H22" i="2"/>
  <c r="M22" i="2" s="1"/>
  <c r="G22" i="2"/>
  <c r="L22" i="2" s="1"/>
  <c r="F22" i="2"/>
  <c r="K22" i="2" s="1"/>
  <c r="E22" i="2"/>
  <c r="J22" i="2" s="1"/>
  <c r="H21" i="2"/>
  <c r="M21" i="2" s="1"/>
  <c r="G21" i="2"/>
  <c r="L21" i="2" s="1"/>
  <c r="F21" i="2"/>
  <c r="K21" i="2" s="1"/>
  <c r="E21" i="2"/>
  <c r="J21" i="2" s="1"/>
  <c r="H20" i="2"/>
  <c r="M20" i="2" s="1"/>
  <c r="G20" i="2"/>
  <c r="L20" i="2" s="1"/>
  <c r="F20" i="2"/>
  <c r="K20" i="2" s="1"/>
  <c r="E20" i="2"/>
  <c r="J20" i="2" s="1"/>
  <c r="H19" i="2"/>
  <c r="M19" i="2" s="1"/>
  <c r="G19" i="2"/>
  <c r="L19" i="2" s="1"/>
  <c r="F19" i="2"/>
  <c r="K19" i="2" s="1"/>
  <c r="E19" i="2"/>
  <c r="J19" i="2" s="1"/>
  <c r="H18" i="2"/>
  <c r="M18" i="2" s="1"/>
  <c r="G18" i="2"/>
  <c r="L18" i="2" s="1"/>
  <c r="F18" i="2"/>
  <c r="K18" i="2" s="1"/>
  <c r="E18" i="2"/>
  <c r="J18" i="2" s="1"/>
  <c r="H17" i="2"/>
  <c r="M17" i="2" s="1"/>
  <c r="G17" i="2"/>
  <c r="L17" i="2" s="1"/>
  <c r="F17" i="2"/>
  <c r="K17" i="2" s="1"/>
  <c r="E17" i="2"/>
  <c r="J17" i="2" s="1"/>
  <c r="H16" i="2"/>
  <c r="M16" i="2" s="1"/>
  <c r="G16" i="2"/>
  <c r="L16" i="2" s="1"/>
  <c r="F16" i="2"/>
  <c r="K16" i="2" s="1"/>
  <c r="E16" i="2"/>
  <c r="J16" i="2" s="1"/>
  <c r="H15" i="2"/>
  <c r="M15" i="2" s="1"/>
  <c r="G15" i="2"/>
  <c r="L15" i="2" s="1"/>
  <c r="F15" i="2"/>
  <c r="K15" i="2" s="1"/>
  <c r="E15" i="2"/>
  <c r="J15" i="2" s="1"/>
  <c r="H14" i="2"/>
  <c r="M14" i="2" s="1"/>
  <c r="G14" i="2"/>
  <c r="L14" i="2" s="1"/>
  <c r="F14" i="2"/>
  <c r="K14" i="2" s="1"/>
  <c r="E14" i="2"/>
  <c r="J14" i="2" s="1"/>
  <c r="H13" i="2"/>
  <c r="M13" i="2" s="1"/>
  <c r="G13" i="2"/>
  <c r="L13" i="2" s="1"/>
  <c r="F13" i="2"/>
  <c r="K13" i="2" s="1"/>
  <c r="E13" i="2"/>
  <c r="J13" i="2" s="1"/>
  <c r="H12" i="2"/>
  <c r="M12" i="2" s="1"/>
  <c r="G12" i="2"/>
  <c r="L12" i="2" s="1"/>
  <c r="F12" i="2"/>
  <c r="K12" i="2" s="1"/>
  <c r="E12" i="2"/>
  <c r="J12" i="2" s="1"/>
  <c r="H11" i="2"/>
  <c r="M11" i="2" s="1"/>
  <c r="G11" i="2"/>
  <c r="L11" i="2" s="1"/>
  <c r="F11" i="2"/>
  <c r="K11" i="2" s="1"/>
  <c r="E11" i="2"/>
  <c r="J11" i="2" s="1"/>
  <c r="H10" i="2"/>
  <c r="M10" i="2" s="1"/>
  <c r="G10" i="2"/>
  <c r="L10" i="2" s="1"/>
  <c r="F10" i="2"/>
  <c r="K10" i="2" s="1"/>
  <c r="E10" i="2"/>
  <c r="J10" i="2" s="1"/>
  <c r="H9" i="2"/>
  <c r="M9" i="2" s="1"/>
  <c r="G9" i="2"/>
  <c r="L9" i="2" s="1"/>
  <c r="F9" i="2"/>
  <c r="K9" i="2" s="1"/>
  <c r="E9" i="2"/>
  <c r="J9" i="2" s="1"/>
  <c r="H8" i="2"/>
  <c r="M8" i="2" s="1"/>
  <c r="G8" i="2"/>
  <c r="L8" i="2" s="1"/>
  <c r="F8" i="2"/>
  <c r="K8" i="2" s="1"/>
  <c r="E8" i="2"/>
  <c r="J8" i="2" s="1"/>
  <c r="H7" i="2"/>
  <c r="M7" i="2" s="1"/>
  <c r="G7" i="2"/>
  <c r="L7" i="2" s="1"/>
  <c r="F7" i="2"/>
  <c r="K7" i="2" s="1"/>
  <c r="E7" i="2"/>
  <c r="J7" i="2" s="1"/>
  <c r="H6" i="2"/>
  <c r="M6" i="2" s="1"/>
  <c r="G6" i="2"/>
  <c r="L6" i="2" s="1"/>
  <c r="F6" i="2"/>
  <c r="K6" i="2" s="1"/>
  <c r="E6" i="2"/>
  <c r="J6" i="2" s="1"/>
  <c r="H5" i="2"/>
  <c r="G5" i="2"/>
  <c r="F5" i="2"/>
  <c r="E5" i="2"/>
  <c r="O6" i="2" l="1"/>
  <c r="O5" i="2"/>
  <c r="N9" i="2"/>
  <c r="O9" i="2"/>
  <c r="O13" i="2"/>
  <c r="N17" i="2"/>
  <c r="O17" i="2"/>
  <c r="O21" i="2"/>
  <c r="N25" i="2"/>
  <c r="O25" i="2"/>
  <c r="O29" i="2"/>
  <c r="N33" i="2"/>
  <c r="O33" i="2"/>
  <c r="O37" i="2"/>
  <c r="N41" i="2"/>
  <c r="O41" i="2"/>
  <c r="O45" i="2"/>
  <c r="N49" i="2"/>
  <c r="O49" i="2"/>
  <c r="O53" i="2"/>
  <c r="N57" i="2"/>
  <c r="O57" i="2"/>
  <c r="O61" i="2"/>
  <c r="N65" i="2"/>
  <c r="O65" i="2"/>
  <c r="O69" i="2"/>
  <c r="N73" i="2"/>
  <c r="O73" i="2"/>
  <c r="O77" i="2"/>
  <c r="N81" i="2"/>
  <c r="O81" i="2"/>
  <c r="O85" i="2"/>
  <c r="N89" i="2"/>
  <c r="O89" i="2"/>
  <c r="O93" i="2"/>
  <c r="N97" i="2"/>
  <c r="O97" i="2"/>
  <c r="O101" i="2"/>
  <c r="N105" i="2"/>
  <c r="O105" i="2"/>
  <c r="O109" i="2"/>
  <c r="N113" i="2"/>
  <c r="O113" i="2"/>
  <c r="O117" i="2"/>
  <c r="N121" i="2"/>
  <c r="O121" i="2"/>
  <c r="O125" i="2"/>
  <c r="N129" i="2"/>
  <c r="O129" i="2"/>
  <c r="O133" i="2"/>
  <c r="N137" i="2"/>
  <c r="O137" i="2"/>
  <c r="O141" i="2"/>
  <c r="N145" i="2"/>
  <c r="O145" i="2"/>
  <c r="O149" i="2"/>
  <c r="N153" i="2"/>
  <c r="O153" i="2"/>
  <c r="O157" i="2"/>
  <c r="N161" i="2"/>
  <c r="O161" i="2"/>
  <c r="O165" i="2"/>
  <c r="N169" i="2"/>
  <c r="O169" i="2"/>
  <c r="O173" i="2"/>
  <c r="N177" i="2"/>
  <c r="O177" i="2"/>
  <c r="O181" i="2"/>
  <c r="N185" i="2"/>
  <c r="O185" i="2"/>
  <c r="O189" i="2"/>
  <c r="N193" i="2"/>
  <c r="O193" i="2"/>
  <c r="O197" i="2"/>
  <c r="N201" i="2"/>
  <c r="O201" i="2"/>
  <c r="O205" i="2"/>
  <c r="N209" i="2"/>
  <c r="O209" i="2"/>
  <c r="O213" i="2"/>
  <c r="N217" i="2"/>
  <c r="O217" i="2"/>
  <c r="O221" i="2"/>
  <c r="N225" i="2"/>
  <c r="O225" i="2"/>
  <c r="O229" i="2"/>
  <c r="N233" i="2"/>
  <c r="O233" i="2"/>
  <c r="O237" i="2"/>
  <c r="N241" i="2"/>
  <c r="O241" i="2"/>
  <c r="O245" i="2"/>
  <c r="N249" i="2"/>
  <c r="O249" i="2"/>
  <c r="O253" i="2"/>
  <c r="N257" i="2"/>
  <c r="O257" i="2"/>
  <c r="O261" i="2"/>
  <c r="N265" i="2"/>
  <c r="O265" i="2"/>
  <c r="O269" i="2"/>
  <c r="N273" i="2"/>
  <c r="O273" i="2"/>
  <c r="O277" i="2"/>
  <c r="N281" i="2"/>
  <c r="O281" i="2"/>
  <c r="O285" i="2"/>
  <c r="N289" i="2"/>
  <c r="O289" i="2"/>
  <c r="O293" i="2"/>
  <c r="N297" i="2"/>
  <c r="O297" i="2"/>
  <c r="O301" i="2"/>
  <c r="N305" i="2"/>
  <c r="O305" i="2"/>
  <c r="O309" i="2"/>
  <c r="N313" i="2"/>
  <c r="O313" i="2"/>
  <c r="O317" i="2"/>
  <c r="N321" i="2"/>
  <c r="O321" i="2"/>
  <c r="O325" i="2"/>
  <c r="N329" i="2"/>
  <c r="O329" i="2"/>
  <c r="O333" i="2"/>
  <c r="N337" i="2"/>
  <c r="O337" i="2"/>
  <c r="O341" i="2"/>
  <c r="N345" i="2"/>
  <c r="O345" i="2"/>
  <c r="O349" i="2"/>
  <c r="N353" i="2"/>
  <c r="O353" i="2"/>
  <c r="O357" i="2"/>
  <c r="N361" i="2"/>
  <c r="O361" i="2"/>
  <c r="O365" i="2"/>
  <c r="N369" i="2"/>
  <c r="O369" i="2"/>
  <c r="O373" i="2"/>
  <c r="N377" i="2"/>
  <c r="O377" i="2"/>
  <c r="O381" i="2"/>
  <c r="N385" i="2"/>
  <c r="O385" i="2"/>
  <c r="O389" i="2"/>
  <c r="N393" i="2"/>
  <c r="O393" i="2"/>
  <c r="O397" i="2"/>
  <c r="N401" i="2"/>
  <c r="O401" i="2"/>
  <c r="O405" i="2"/>
  <c r="N409" i="2"/>
  <c r="O409" i="2"/>
  <c r="O413" i="2"/>
  <c r="N417" i="2"/>
  <c r="O417" i="2"/>
  <c r="O421" i="2"/>
  <c r="N425" i="2"/>
  <c r="O425" i="2"/>
  <c r="O429" i="2"/>
  <c r="N433" i="2"/>
  <c r="O433" i="2"/>
  <c r="O437" i="2"/>
  <c r="N441" i="2"/>
  <c r="O441" i="2"/>
  <c r="O445" i="2"/>
  <c r="N449" i="2"/>
  <c r="O449" i="2"/>
  <c r="O453" i="2"/>
  <c r="N457" i="2"/>
  <c r="O457" i="2"/>
  <c r="O461" i="2"/>
  <c r="N465" i="2"/>
  <c r="O465" i="2"/>
  <c r="O469" i="2"/>
  <c r="N473" i="2"/>
  <c r="O473" i="2"/>
  <c r="O477" i="2"/>
  <c r="N481" i="2"/>
  <c r="O481" i="2"/>
  <c r="O485" i="2"/>
  <c r="N489" i="2"/>
  <c r="O489" i="2"/>
  <c r="O493" i="2"/>
  <c r="N497" i="2"/>
  <c r="O497" i="2"/>
  <c r="O501" i="2"/>
  <c r="N5" i="2"/>
  <c r="N21" i="2"/>
  <c r="N37" i="2"/>
  <c r="N53" i="2"/>
  <c r="N69" i="2"/>
  <c r="N85" i="2"/>
  <c r="N101" i="2"/>
  <c r="N117" i="2"/>
  <c r="N133" i="2"/>
  <c r="N149" i="2"/>
  <c r="N165" i="2"/>
  <c r="N181" i="2"/>
  <c r="N197" i="2"/>
  <c r="N213" i="2"/>
  <c r="N229" i="2"/>
  <c r="N245" i="2"/>
  <c r="N261" i="2"/>
  <c r="N277" i="2"/>
  <c r="N293" i="2"/>
  <c r="N309" i="2"/>
  <c r="N325" i="2"/>
  <c r="N341" i="2"/>
  <c r="N357" i="2"/>
  <c r="N373" i="2"/>
  <c r="N389" i="2"/>
  <c r="N405" i="2"/>
  <c r="N421" i="2"/>
  <c r="N437" i="2"/>
  <c r="N453" i="2"/>
  <c r="N469" i="2"/>
  <c r="N485" i="2"/>
  <c r="N501" i="2"/>
  <c r="N10" i="2"/>
  <c r="O10" i="2"/>
  <c r="O14" i="2"/>
  <c r="N18" i="2"/>
  <c r="N509" i="2" s="1"/>
  <c r="O18" i="2"/>
  <c r="O22" i="2"/>
  <c r="N26" i="2"/>
  <c r="O26" i="2"/>
  <c r="O30" i="2"/>
  <c r="N34" i="2"/>
  <c r="O34" i="2"/>
  <c r="O38" i="2"/>
  <c r="N42" i="2"/>
  <c r="O42" i="2"/>
  <c r="O46" i="2"/>
  <c r="N50" i="2"/>
  <c r="O50" i="2"/>
  <c r="O54" i="2"/>
  <c r="N58" i="2"/>
  <c r="O58" i="2"/>
  <c r="O62" i="2"/>
  <c r="N66" i="2"/>
  <c r="O66" i="2"/>
  <c r="O70" i="2"/>
  <c r="N74" i="2"/>
  <c r="O74" i="2"/>
  <c r="O78" i="2"/>
  <c r="N82" i="2"/>
  <c r="O82" i="2"/>
  <c r="O86" i="2"/>
  <c r="N90" i="2"/>
  <c r="O90" i="2"/>
  <c r="O94" i="2"/>
  <c r="N98" i="2"/>
  <c r="O98" i="2"/>
  <c r="O102" i="2"/>
  <c r="N106" i="2"/>
  <c r="O106" i="2"/>
  <c r="O110" i="2"/>
  <c r="N114" i="2"/>
  <c r="O114" i="2"/>
  <c r="O118" i="2"/>
  <c r="N122" i="2"/>
  <c r="O122" i="2"/>
  <c r="O126" i="2"/>
  <c r="N130" i="2"/>
  <c r="O130" i="2"/>
  <c r="O134" i="2"/>
  <c r="N138" i="2"/>
  <c r="O138" i="2"/>
  <c r="O142" i="2"/>
  <c r="N146" i="2"/>
  <c r="O146" i="2"/>
  <c r="O150" i="2"/>
  <c r="N154" i="2"/>
  <c r="O154" i="2"/>
  <c r="O158" i="2"/>
  <c r="N162" i="2"/>
  <c r="O162" i="2"/>
  <c r="O166" i="2"/>
  <c r="N170" i="2"/>
  <c r="O170" i="2"/>
  <c r="O174" i="2"/>
  <c r="N178" i="2"/>
  <c r="O178" i="2"/>
  <c r="O182" i="2"/>
  <c r="N186" i="2"/>
  <c r="O186" i="2"/>
  <c r="O190" i="2"/>
  <c r="N194" i="2"/>
  <c r="O194" i="2"/>
  <c r="O198" i="2"/>
  <c r="N202" i="2"/>
  <c r="O202" i="2"/>
  <c r="O206" i="2"/>
  <c r="N210" i="2"/>
  <c r="O210" i="2"/>
  <c r="O214" i="2"/>
  <c r="N218" i="2"/>
  <c r="O218" i="2"/>
  <c r="O222" i="2"/>
  <c r="N226" i="2"/>
  <c r="O226" i="2"/>
  <c r="O230" i="2"/>
  <c r="N234" i="2"/>
  <c r="O234" i="2"/>
  <c r="O238" i="2"/>
  <c r="N242" i="2"/>
  <c r="O242" i="2"/>
  <c r="O246" i="2"/>
  <c r="N250" i="2"/>
  <c r="O250" i="2"/>
  <c r="O254" i="2"/>
  <c r="N258" i="2"/>
  <c r="O258" i="2"/>
  <c r="O262" i="2"/>
  <c r="N266" i="2"/>
  <c r="O266" i="2"/>
  <c r="O270" i="2"/>
  <c r="N274" i="2"/>
  <c r="O274" i="2"/>
  <c r="O278" i="2"/>
  <c r="N282" i="2"/>
  <c r="O282" i="2"/>
  <c r="O286" i="2"/>
  <c r="N290" i="2"/>
  <c r="O290" i="2"/>
  <c r="O294" i="2"/>
  <c r="N298" i="2"/>
  <c r="O298" i="2"/>
  <c r="O302" i="2"/>
  <c r="N306" i="2"/>
  <c r="O306" i="2"/>
  <c r="O310" i="2"/>
  <c r="N314" i="2"/>
  <c r="O314" i="2"/>
  <c r="O318" i="2"/>
  <c r="N322" i="2"/>
  <c r="O322" i="2"/>
  <c r="O326" i="2"/>
  <c r="N330" i="2"/>
  <c r="O330" i="2"/>
  <c r="O334" i="2"/>
  <c r="N338" i="2"/>
  <c r="O338" i="2"/>
  <c r="O342" i="2"/>
  <c r="N346" i="2"/>
  <c r="O346" i="2"/>
  <c r="O350" i="2"/>
  <c r="N354" i="2"/>
  <c r="O354" i="2"/>
  <c r="O358" i="2"/>
  <c r="N362" i="2"/>
  <c r="O362" i="2"/>
  <c r="O366" i="2"/>
  <c r="N370" i="2"/>
  <c r="O370" i="2"/>
  <c r="O374" i="2"/>
  <c r="N378" i="2"/>
  <c r="O378" i="2"/>
  <c r="O382" i="2"/>
  <c r="N386" i="2"/>
  <c r="O386" i="2"/>
  <c r="O390" i="2"/>
  <c r="N394" i="2"/>
  <c r="O394" i="2"/>
  <c r="O398" i="2"/>
  <c r="N402" i="2"/>
  <c r="O402" i="2"/>
  <c r="O406" i="2"/>
  <c r="N410" i="2"/>
  <c r="O410" i="2"/>
  <c r="O414" i="2"/>
  <c r="N418" i="2"/>
  <c r="O418" i="2"/>
  <c r="O422" i="2"/>
  <c r="N426" i="2"/>
  <c r="O426" i="2"/>
  <c r="O430" i="2"/>
  <c r="N434" i="2"/>
  <c r="O434" i="2"/>
  <c r="O438" i="2"/>
  <c r="N442" i="2"/>
  <c r="O442" i="2"/>
  <c r="O446" i="2"/>
  <c r="N450" i="2"/>
  <c r="O450" i="2"/>
  <c r="O454" i="2"/>
  <c r="N458" i="2"/>
  <c r="O458" i="2"/>
  <c r="O462" i="2"/>
  <c r="N466" i="2"/>
  <c r="O466" i="2"/>
  <c r="O470" i="2"/>
  <c r="N474" i="2"/>
  <c r="O474" i="2"/>
  <c r="O478" i="2"/>
  <c r="N482" i="2"/>
  <c r="O482" i="2"/>
  <c r="O486" i="2"/>
  <c r="N490" i="2"/>
  <c r="O490" i="2"/>
  <c r="O494" i="2"/>
  <c r="N498" i="2"/>
  <c r="O498" i="2"/>
  <c r="O502" i="2"/>
  <c r="N6" i="2"/>
  <c r="N22" i="2"/>
  <c r="N38" i="2"/>
  <c r="N54" i="2"/>
  <c r="N70" i="2"/>
  <c r="N86" i="2"/>
  <c r="N102" i="2"/>
  <c r="N118" i="2"/>
  <c r="N134" i="2"/>
  <c r="N150" i="2"/>
  <c r="N166" i="2"/>
  <c r="N182" i="2"/>
  <c r="N198" i="2"/>
  <c r="N214" i="2"/>
  <c r="N230" i="2"/>
  <c r="N246" i="2"/>
  <c r="N262" i="2"/>
  <c r="N278" i="2"/>
  <c r="N294" i="2"/>
  <c r="N310" i="2"/>
  <c r="N326" i="2"/>
  <c r="N342" i="2"/>
  <c r="N358" i="2"/>
  <c r="N374" i="2"/>
  <c r="N390" i="2"/>
  <c r="N406" i="2"/>
  <c r="N422" i="2"/>
  <c r="N438" i="2"/>
  <c r="N454" i="2"/>
  <c r="N470" i="2"/>
  <c r="N486" i="2"/>
  <c r="N502" i="2"/>
  <c r="N7" i="2"/>
  <c r="O7" i="2"/>
  <c r="N11" i="2"/>
  <c r="O11" i="2"/>
  <c r="N15" i="2"/>
  <c r="O15" i="2"/>
  <c r="N19" i="2"/>
  <c r="O19" i="2"/>
  <c r="N23" i="2"/>
  <c r="O23" i="2"/>
  <c r="N27" i="2"/>
  <c r="O27" i="2"/>
  <c r="N31" i="2"/>
  <c r="O31" i="2"/>
  <c r="N35" i="2"/>
  <c r="O35" i="2"/>
  <c r="N39" i="2"/>
  <c r="O39" i="2"/>
  <c r="N43" i="2"/>
  <c r="O43" i="2"/>
  <c r="N47" i="2"/>
  <c r="O47" i="2"/>
  <c r="N51" i="2"/>
  <c r="O51" i="2"/>
  <c r="N55" i="2"/>
  <c r="O55" i="2"/>
  <c r="N59" i="2"/>
  <c r="O59" i="2"/>
  <c r="N63" i="2"/>
  <c r="O63" i="2"/>
  <c r="N67" i="2"/>
  <c r="O67" i="2"/>
  <c r="N71" i="2"/>
  <c r="O71" i="2"/>
  <c r="N75" i="2"/>
  <c r="O75" i="2"/>
  <c r="N79" i="2"/>
  <c r="O79" i="2"/>
  <c r="N83" i="2"/>
  <c r="O83" i="2"/>
  <c r="N87" i="2"/>
  <c r="O87" i="2"/>
  <c r="N91" i="2"/>
  <c r="O91" i="2"/>
  <c r="N95" i="2"/>
  <c r="O95" i="2"/>
  <c r="N99" i="2"/>
  <c r="O99" i="2"/>
  <c r="N103" i="2"/>
  <c r="O103" i="2"/>
  <c r="N107" i="2"/>
  <c r="O107" i="2"/>
  <c r="N111" i="2"/>
  <c r="O111" i="2"/>
  <c r="N115" i="2"/>
  <c r="O115" i="2"/>
  <c r="N119" i="2"/>
  <c r="O119" i="2"/>
  <c r="N123" i="2"/>
  <c r="O123" i="2"/>
  <c r="N127" i="2"/>
  <c r="O127" i="2"/>
  <c r="N131" i="2"/>
  <c r="O131" i="2"/>
  <c r="N135" i="2"/>
  <c r="O135" i="2"/>
  <c r="N139" i="2"/>
  <c r="O139" i="2"/>
  <c r="N143" i="2"/>
  <c r="O143" i="2"/>
  <c r="N147" i="2"/>
  <c r="O147" i="2"/>
  <c r="N151" i="2"/>
  <c r="O151" i="2"/>
  <c r="N155" i="2"/>
  <c r="O155" i="2"/>
  <c r="N159" i="2"/>
  <c r="O159" i="2"/>
  <c r="N163" i="2"/>
  <c r="O163" i="2"/>
  <c r="N167" i="2"/>
  <c r="O167" i="2"/>
  <c r="N171" i="2"/>
  <c r="O171" i="2"/>
  <c r="N175" i="2"/>
  <c r="O175" i="2"/>
  <c r="N179" i="2"/>
  <c r="O179" i="2"/>
  <c r="N183" i="2"/>
  <c r="O183" i="2"/>
  <c r="N187" i="2"/>
  <c r="O187" i="2"/>
  <c r="N191" i="2"/>
  <c r="O191" i="2"/>
  <c r="N195" i="2"/>
  <c r="O195" i="2"/>
  <c r="N199" i="2"/>
  <c r="O199" i="2"/>
  <c r="N203" i="2"/>
  <c r="O203" i="2"/>
  <c r="N207" i="2"/>
  <c r="O207" i="2"/>
  <c r="N211" i="2"/>
  <c r="O211" i="2"/>
  <c r="N215" i="2"/>
  <c r="O215" i="2"/>
  <c r="N219" i="2"/>
  <c r="O219" i="2"/>
  <c r="N223" i="2"/>
  <c r="O223" i="2"/>
  <c r="N227" i="2"/>
  <c r="O227" i="2"/>
  <c r="N231" i="2"/>
  <c r="O231" i="2"/>
  <c r="N235" i="2"/>
  <c r="O235" i="2"/>
  <c r="N239" i="2"/>
  <c r="O239" i="2"/>
  <c r="N243" i="2"/>
  <c r="O243" i="2"/>
  <c r="N247" i="2"/>
  <c r="O247" i="2"/>
  <c r="N251" i="2"/>
  <c r="O251" i="2"/>
  <c r="N255" i="2"/>
  <c r="O255" i="2"/>
  <c r="N259" i="2"/>
  <c r="O259" i="2"/>
  <c r="N263" i="2"/>
  <c r="O263" i="2"/>
  <c r="N267" i="2"/>
  <c r="O267" i="2"/>
  <c r="N271" i="2"/>
  <c r="O271" i="2"/>
  <c r="N275" i="2"/>
  <c r="O275" i="2"/>
  <c r="N279" i="2"/>
  <c r="O279" i="2"/>
  <c r="N283" i="2"/>
  <c r="O283" i="2"/>
  <c r="N287" i="2"/>
  <c r="O287" i="2"/>
  <c r="N291" i="2"/>
  <c r="O291" i="2"/>
  <c r="N295" i="2"/>
  <c r="O295" i="2"/>
  <c r="N299" i="2"/>
  <c r="O299" i="2"/>
  <c r="N303" i="2"/>
  <c r="O303" i="2"/>
  <c r="N307" i="2"/>
  <c r="O307" i="2"/>
  <c r="N311" i="2"/>
  <c r="O311" i="2"/>
  <c r="N315" i="2"/>
  <c r="O315" i="2"/>
  <c r="N319" i="2"/>
  <c r="O319" i="2"/>
  <c r="N323" i="2"/>
  <c r="O323" i="2"/>
  <c r="N327" i="2"/>
  <c r="O327" i="2"/>
  <c r="N331" i="2"/>
  <c r="O331" i="2"/>
  <c r="N335" i="2"/>
  <c r="O335" i="2"/>
  <c r="N339" i="2"/>
  <c r="O339" i="2"/>
  <c r="N343" i="2"/>
  <c r="O343" i="2"/>
  <c r="N347" i="2"/>
  <c r="O347" i="2"/>
  <c r="N351" i="2"/>
  <c r="O351" i="2"/>
  <c r="N355" i="2"/>
  <c r="O355" i="2"/>
  <c r="N359" i="2"/>
  <c r="O359" i="2"/>
  <c r="N363" i="2"/>
  <c r="O363" i="2"/>
  <c r="N367" i="2"/>
  <c r="O367" i="2"/>
  <c r="N371" i="2"/>
  <c r="O371" i="2"/>
  <c r="N375" i="2"/>
  <c r="O375" i="2"/>
  <c r="N379" i="2"/>
  <c r="O379" i="2"/>
  <c r="N383" i="2"/>
  <c r="O383" i="2"/>
  <c r="N387" i="2"/>
  <c r="O387" i="2"/>
  <c r="N391" i="2"/>
  <c r="O391" i="2"/>
  <c r="N395" i="2"/>
  <c r="O395" i="2"/>
  <c r="N399" i="2"/>
  <c r="O399" i="2"/>
  <c r="N403" i="2"/>
  <c r="O403" i="2"/>
  <c r="N407" i="2"/>
  <c r="O407" i="2"/>
  <c r="N411" i="2"/>
  <c r="O411" i="2"/>
  <c r="N415" i="2"/>
  <c r="O415" i="2"/>
  <c r="N419" i="2"/>
  <c r="O419" i="2"/>
  <c r="N423" i="2"/>
  <c r="O423" i="2"/>
  <c r="N427" i="2"/>
  <c r="O427" i="2"/>
  <c r="N431" i="2"/>
  <c r="O431" i="2"/>
  <c r="N435" i="2"/>
  <c r="O435" i="2"/>
  <c r="N439" i="2"/>
  <c r="O439" i="2"/>
  <c r="N443" i="2"/>
  <c r="O443" i="2"/>
  <c r="N447" i="2"/>
  <c r="O447" i="2"/>
  <c r="N451" i="2"/>
  <c r="O451" i="2"/>
  <c r="N455" i="2"/>
  <c r="O455" i="2"/>
  <c r="N459" i="2"/>
  <c r="O459" i="2"/>
  <c r="N463" i="2"/>
  <c r="O463" i="2"/>
  <c r="N467" i="2"/>
  <c r="O467" i="2"/>
  <c r="N471" i="2"/>
  <c r="O471" i="2"/>
  <c r="N475" i="2"/>
  <c r="O475" i="2"/>
  <c r="N479" i="2"/>
  <c r="O479" i="2"/>
  <c r="N483" i="2"/>
  <c r="O483" i="2"/>
  <c r="N487" i="2"/>
  <c r="O487" i="2"/>
  <c r="N491" i="2"/>
  <c r="O491" i="2"/>
  <c r="N495" i="2"/>
  <c r="O495" i="2"/>
  <c r="N499" i="2"/>
  <c r="O499" i="2"/>
  <c r="N503" i="2"/>
  <c r="O503" i="2"/>
  <c r="N13" i="2"/>
  <c r="N29" i="2"/>
  <c r="N45" i="2"/>
  <c r="N61" i="2"/>
  <c r="N77" i="2"/>
  <c r="N93" i="2"/>
  <c r="N109" i="2"/>
  <c r="N125" i="2"/>
  <c r="N141" i="2"/>
  <c r="N157" i="2"/>
  <c r="N173" i="2"/>
  <c r="N189" i="2"/>
  <c r="N205" i="2"/>
  <c r="N221" i="2"/>
  <c r="N237" i="2"/>
  <c r="N253" i="2"/>
  <c r="N269" i="2"/>
  <c r="N285" i="2"/>
  <c r="N301" i="2"/>
  <c r="N317" i="2"/>
  <c r="N333" i="2"/>
  <c r="N349" i="2"/>
  <c r="N365" i="2"/>
  <c r="N381" i="2"/>
  <c r="N397" i="2"/>
  <c r="N413" i="2"/>
  <c r="N429" i="2"/>
  <c r="N445" i="2"/>
  <c r="N461" i="2"/>
  <c r="N477" i="2"/>
  <c r="N493" i="2"/>
  <c r="I509" i="2"/>
  <c r="N8" i="2"/>
  <c r="O8" i="2"/>
  <c r="N12" i="2"/>
  <c r="O12" i="2"/>
  <c r="N16" i="2"/>
  <c r="O16" i="2"/>
  <c r="N20" i="2"/>
  <c r="O20" i="2"/>
  <c r="N24" i="2"/>
  <c r="O24" i="2"/>
  <c r="N28" i="2"/>
  <c r="O28" i="2"/>
  <c r="N32" i="2"/>
  <c r="O32" i="2"/>
  <c r="N36" i="2"/>
  <c r="O36" i="2"/>
  <c r="N40" i="2"/>
  <c r="O40" i="2"/>
  <c r="N44" i="2"/>
  <c r="O44" i="2"/>
  <c r="N48" i="2"/>
  <c r="O48" i="2"/>
  <c r="N52" i="2"/>
  <c r="O52" i="2"/>
  <c r="N56" i="2"/>
  <c r="O56" i="2"/>
  <c r="N60" i="2"/>
  <c r="O60" i="2"/>
  <c r="N64" i="2"/>
  <c r="O64" i="2"/>
  <c r="N68" i="2"/>
  <c r="O68" i="2"/>
  <c r="N72" i="2"/>
  <c r="O72" i="2"/>
  <c r="N76" i="2"/>
  <c r="O76" i="2"/>
  <c r="N80" i="2"/>
  <c r="O80" i="2"/>
  <c r="N84" i="2"/>
  <c r="O84" i="2"/>
  <c r="N88" i="2"/>
  <c r="O88" i="2"/>
  <c r="N92" i="2"/>
  <c r="O92" i="2"/>
  <c r="N96" i="2"/>
  <c r="O96" i="2"/>
  <c r="N100" i="2"/>
  <c r="O100" i="2"/>
  <c r="N104" i="2"/>
  <c r="O104" i="2"/>
  <c r="N108" i="2"/>
  <c r="O108" i="2"/>
  <c r="N112" i="2"/>
  <c r="O112" i="2"/>
  <c r="N116" i="2"/>
  <c r="O116" i="2"/>
  <c r="N120" i="2"/>
  <c r="O120" i="2"/>
  <c r="N124" i="2"/>
  <c r="O124" i="2"/>
  <c r="N128" i="2"/>
  <c r="O128" i="2"/>
  <c r="N132" i="2"/>
  <c r="O132" i="2"/>
  <c r="N136" i="2"/>
  <c r="O136" i="2"/>
  <c r="N140" i="2"/>
  <c r="O140" i="2"/>
  <c r="N144" i="2"/>
  <c r="O144" i="2"/>
  <c r="N148" i="2"/>
  <c r="O148" i="2"/>
  <c r="N152" i="2"/>
  <c r="O152" i="2"/>
  <c r="N156" i="2"/>
  <c r="O156" i="2"/>
  <c r="N160" i="2"/>
  <c r="O160" i="2"/>
  <c r="N164" i="2"/>
  <c r="O164" i="2"/>
  <c r="N168" i="2"/>
  <c r="O168" i="2"/>
  <c r="N172" i="2"/>
  <c r="O172" i="2"/>
  <c r="N176" i="2"/>
  <c r="O176" i="2"/>
  <c r="N180" i="2"/>
  <c r="O180" i="2"/>
  <c r="N184" i="2"/>
  <c r="O184" i="2"/>
  <c r="N188" i="2"/>
  <c r="O188" i="2"/>
  <c r="N192" i="2"/>
  <c r="O192" i="2"/>
  <c r="N196" i="2"/>
  <c r="O196" i="2"/>
  <c r="N200" i="2"/>
  <c r="O200" i="2"/>
  <c r="N204" i="2"/>
  <c r="O204" i="2"/>
  <c r="N208" i="2"/>
  <c r="O208" i="2"/>
  <c r="N212" i="2"/>
  <c r="O212" i="2"/>
  <c r="N216" i="2"/>
  <c r="O216" i="2"/>
  <c r="N220" i="2"/>
  <c r="O220" i="2"/>
  <c r="N224" i="2"/>
  <c r="O224" i="2"/>
  <c r="N228" i="2"/>
  <c r="O228" i="2"/>
  <c r="N232" i="2"/>
  <c r="O232" i="2"/>
  <c r="N236" i="2"/>
  <c r="O236" i="2"/>
  <c r="N240" i="2"/>
  <c r="O240" i="2"/>
  <c r="N244" i="2"/>
  <c r="O244" i="2"/>
  <c r="N248" i="2"/>
  <c r="O248" i="2"/>
  <c r="N252" i="2"/>
  <c r="O252" i="2"/>
  <c r="N256" i="2"/>
  <c r="O256" i="2"/>
  <c r="N260" i="2"/>
  <c r="O260" i="2"/>
  <c r="N264" i="2"/>
  <c r="O264" i="2"/>
  <c r="N268" i="2"/>
  <c r="O268" i="2"/>
  <c r="N272" i="2"/>
  <c r="O272" i="2"/>
  <c r="N276" i="2"/>
  <c r="O276" i="2"/>
  <c r="N280" i="2"/>
  <c r="O280" i="2"/>
  <c r="N284" i="2"/>
  <c r="O284" i="2"/>
  <c r="N288" i="2"/>
  <c r="O288" i="2"/>
  <c r="N292" i="2"/>
  <c r="O292" i="2"/>
  <c r="N296" i="2"/>
  <c r="O296" i="2"/>
  <c r="N300" i="2"/>
  <c r="O300" i="2"/>
  <c r="N304" i="2"/>
  <c r="O304" i="2"/>
  <c r="N308" i="2"/>
  <c r="O308" i="2"/>
  <c r="N312" i="2"/>
  <c r="O312" i="2"/>
  <c r="N316" i="2"/>
  <c r="O316" i="2"/>
  <c r="N320" i="2"/>
  <c r="O320" i="2"/>
  <c r="N324" i="2"/>
  <c r="O324" i="2"/>
  <c r="N328" i="2"/>
  <c r="O328" i="2"/>
  <c r="N332" i="2"/>
  <c r="O332" i="2"/>
  <c r="N336" i="2"/>
  <c r="O336" i="2"/>
  <c r="N340" i="2"/>
  <c r="O340" i="2"/>
  <c r="N344" i="2"/>
  <c r="O344" i="2"/>
  <c r="N348" i="2"/>
  <c r="O348" i="2"/>
  <c r="N352" i="2"/>
  <c r="O352" i="2"/>
  <c r="N356" i="2"/>
  <c r="O356" i="2"/>
  <c r="N360" i="2"/>
  <c r="O360" i="2"/>
  <c r="N364" i="2"/>
  <c r="O364" i="2"/>
  <c r="N368" i="2"/>
  <c r="O368" i="2"/>
  <c r="N372" i="2"/>
  <c r="O372" i="2"/>
  <c r="N376" i="2"/>
  <c r="O376" i="2"/>
  <c r="N380" i="2"/>
  <c r="O380" i="2"/>
  <c r="N384" i="2"/>
  <c r="O384" i="2"/>
  <c r="N388" i="2"/>
  <c r="O388" i="2"/>
  <c r="N392" i="2"/>
  <c r="O392" i="2"/>
  <c r="N396" i="2"/>
  <c r="O396" i="2"/>
  <c r="N400" i="2"/>
  <c r="O400" i="2"/>
  <c r="N404" i="2"/>
  <c r="O404" i="2"/>
  <c r="N408" i="2"/>
  <c r="O408" i="2"/>
  <c r="N412" i="2"/>
  <c r="O412" i="2"/>
  <c r="N416" i="2"/>
  <c r="O416" i="2"/>
  <c r="N420" i="2"/>
  <c r="O420" i="2"/>
  <c r="N424" i="2"/>
  <c r="O424" i="2"/>
  <c r="N428" i="2"/>
  <c r="O428" i="2"/>
  <c r="N432" i="2"/>
  <c r="O432" i="2"/>
  <c r="N436" i="2"/>
  <c r="O436" i="2"/>
  <c r="N440" i="2"/>
  <c r="O440" i="2"/>
  <c r="N444" i="2"/>
  <c r="O444" i="2"/>
  <c r="N448" i="2"/>
  <c r="O448" i="2"/>
  <c r="N452" i="2"/>
  <c r="O452" i="2"/>
  <c r="N456" i="2"/>
  <c r="O456" i="2"/>
  <c r="N460" i="2"/>
  <c r="O460" i="2"/>
  <c r="N464" i="2"/>
  <c r="O464" i="2"/>
  <c r="N468" i="2"/>
  <c r="O468" i="2"/>
  <c r="N472" i="2"/>
  <c r="O472" i="2"/>
  <c r="N476" i="2"/>
  <c r="O476" i="2"/>
  <c r="N480" i="2"/>
  <c r="O480" i="2"/>
  <c r="N484" i="2"/>
  <c r="O484" i="2"/>
  <c r="N488" i="2"/>
  <c r="O488" i="2"/>
  <c r="N492" i="2"/>
  <c r="O492" i="2"/>
  <c r="N496" i="2"/>
  <c r="O496" i="2"/>
  <c r="N500" i="2"/>
  <c r="O500" i="2"/>
  <c r="N504" i="2"/>
  <c r="O504" i="2"/>
  <c r="N14" i="2"/>
  <c r="N30" i="2"/>
  <c r="N46" i="2"/>
  <c r="N62" i="2"/>
  <c r="N78" i="2"/>
  <c r="N94" i="2"/>
  <c r="N110" i="2"/>
  <c r="N126" i="2"/>
  <c r="N142" i="2"/>
  <c r="N158" i="2"/>
  <c r="N174" i="2"/>
  <c r="N190" i="2"/>
  <c r="N206" i="2"/>
  <c r="N222" i="2"/>
  <c r="N238" i="2"/>
  <c r="N254" i="2"/>
  <c r="N270" i="2"/>
  <c r="N286" i="2"/>
  <c r="N302" i="2"/>
  <c r="N318" i="2"/>
  <c r="N334" i="2"/>
  <c r="N350" i="2"/>
  <c r="N366" i="2"/>
  <c r="N382" i="2"/>
  <c r="N398" i="2"/>
  <c r="N414" i="2"/>
  <c r="P414" i="2" s="1"/>
  <c r="N430" i="2"/>
  <c r="N446" i="2"/>
  <c r="N462" i="2"/>
  <c r="N478" i="2"/>
  <c r="P478" i="2" s="1"/>
  <c r="N494" i="2"/>
  <c r="I513" i="2"/>
  <c r="G513" i="2"/>
  <c r="G509" i="2"/>
  <c r="G508" i="2"/>
  <c r="G512" i="2"/>
  <c r="G507" i="2"/>
  <c r="G510" i="2"/>
  <c r="H509" i="2"/>
  <c r="H508" i="2"/>
  <c r="H512" i="2"/>
  <c r="H507" i="2"/>
  <c r="H510" i="2"/>
  <c r="H513" i="2"/>
  <c r="L5" i="2"/>
  <c r="F510" i="2"/>
  <c r="F513" i="2"/>
  <c r="F509" i="2"/>
  <c r="F508" i="2"/>
  <c r="F512" i="2"/>
  <c r="F507" i="2"/>
  <c r="K5" i="2"/>
  <c r="M5" i="2"/>
  <c r="E510" i="2"/>
  <c r="E513" i="2"/>
  <c r="E509" i="2"/>
  <c r="E508" i="2"/>
  <c r="E512" i="2"/>
  <c r="E507" i="2"/>
  <c r="J5" i="2"/>
  <c r="I510" i="2"/>
  <c r="I507" i="2"/>
  <c r="I512" i="2"/>
  <c r="I508" i="2"/>
  <c r="P350" i="2" l="1"/>
  <c r="P286" i="2"/>
  <c r="P94" i="2"/>
  <c r="P382" i="2"/>
  <c r="P126" i="2"/>
  <c r="P413" i="2"/>
  <c r="P349" i="2"/>
  <c r="P285" i="2"/>
  <c r="P221" i="2"/>
  <c r="P157" i="2"/>
  <c r="P93" i="2"/>
  <c r="P29" i="2"/>
  <c r="N508" i="2"/>
  <c r="P494" i="2"/>
  <c r="P430" i="2"/>
  <c r="P366" i="2"/>
  <c r="P302" i="2"/>
  <c r="P238" i="2"/>
  <c r="P174" i="2"/>
  <c r="P110" i="2"/>
  <c r="P46" i="2"/>
  <c r="P504" i="2"/>
  <c r="P496" i="2"/>
  <c r="P488" i="2"/>
  <c r="P480" i="2"/>
  <c r="P472" i="2"/>
  <c r="P464" i="2"/>
  <c r="P456" i="2"/>
  <c r="P448" i="2"/>
  <c r="P440" i="2"/>
  <c r="P432" i="2"/>
  <c r="P158" i="2"/>
  <c r="P222" i="2"/>
  <c r="P445" i="2"/>
  <c r="P381" i="2"/>
  <c r="P317" i="2"/>
  <c r="P253" i="2"/>
  <c r="P189" i="2"/>
  <c r="P125" i="2"/>
  <c r="P61" i="2"/>
  <c r="N510" i="2"/>
  <c r="P462" i="2"/>
  <c r="P398" i="2"/>
  <c r="P334" i="2"/>
  <c r="P270" i="2"/>
  <c r="P206" i="2"/>
  <c r="P142" i="2"/>
  <c r="P78" i="2"/>
  <c r="P14" i="2"/>
  <c r="P500" i="2"/>
  <c r="P492" i="2"/>
  <c r="P484" i="2"/>
  <c r="P476" i="2"/>
  <c r="P468" i="2"/>
  <c r="P460" i="2"/>
  <c r="P452" i="2"/>
  <c r="P444" i="2"/>
  <c r="P436" i="2"/>
  <c r="P428" i="2"/>
  <c r="P420" i="2"/>
  <c r="P412" i="2"/>
  <c r="P404" i="2"/>
  <c r="P396" i="2"/>
  <c r="P388" i="2"/>
  <c r="P380" i="2"/>
  <c r="P372" i="2"/>
  <c r="P364" i="2"/>
  <c r="P356" i="2"/>
  <c r="P348" i="2"/>
  <c r="P340" i="2"/>
  <c r="P332" i="2"/>
  <c r="P324" i="2"/>
  <c r="P316" i="2"/>
  <c r="P308" i="2"/>
  <c r="P300" i="2"/>
  <c r="P292" i="2"/>
  <c r="P284" i="2"/>
  <c r="P276" i="2"/>
  <c r="P268" i="2"/>
  <c r="P260" i="2"/>
  <c r="P252" i="2"/>
  <c r="P244" i="2"/>
  <c r="P236" i="2"/>
  <c r="P228" i="2"/>
  <c r="P220" i="2"/>
  <c r="P212" i="2"/>
  <c r="P204" i="2"/>
  <c r="P196" i="2"/>
  <c r="P188" i="2"/>
  <c r="P180" i="2"/>
  <c r="P172" i="2"/>
  <c r="P164" i="2"/>
  <c r="P156" i="2"/>
  <c r="P148" i="2"/>
  <c r="P140" i="2"/>
  <c r="P132" i="2"/>
  <c r="P124" i="2"/>
  <c r="P116" i="2"/>
  <c r="P108" i="2"/>
  <c r="P100" i="2"/>
  <c r="P92" i="2"/>
  <c r="P84" i="2"/>
  <c r="P76" i="2"/>
  <c r="P68" i="2"/>
  <c r="P60" i="2"/>
  <c r="P30" i="2"/>
  <c r="P446" i="2"/>
  <c r="P318" i="2"/>
  <c r="P254" i="2"/>
  <c r="P190" i="2"/>
  <c r="P62" i="2"/>
  <c r="P477" i="2"/>
  <c r="P424" i="2"/>
  <c r="P416" i="2"/>
  <c r="P408" i="2"/>
  <c r="P400" i="2"/>
  <c r="P392" i="2"/>
  <c r="P384" i="2"/>
  <c r="P376" i="2"/>
  <c r="P368" i="2"/>
  <c r="P360" i="2"/>
  <c r="P352" i="2"/>
  <c r="P344" i="2"/>
  <c r="P336" i="2"/>
  <c r="P328" i="2"/>
  <c r="P320" i="2"/>
  <c r="P312" i="2"/>
  <c r="P304" i="2"/>
  <c r="P296" i="2"/>
  <c r="P288" i="2"/>
  <c r="P280" i="2"/>
  <c r="P272" i="2"/>
  <c r="P264" i="2"/>
  <c r="P256" i="2"/>
  <c r="P248" i="2"/>
  <c r="P240" i="2"/>
  <c r="P232" i="2"/>
  <c r="P224" i="2"/>
  <c r="P216" i="2"/>
  <c r="P208" i="2"/>
  <c r="P200" i="2"/>
  <c r="P192" i="2"/>
  <c r="P184" i="2"/>
  <c r="P176" i="2"/>
  <c r="P168" i="2"/>
  <c r="P160" i="2"/>
  <c r="P152" i="2"/>
  <c r="P144" i="2"/>
  <c r="P136" i="2"/>
  <c r="P128" i="2"/>
  <c r="P120" i="2"/>
  <c r="P112" i="2"/>
  <c r="P104" i="2"/>
  <c r="P96" i="2"/>
  <c r="P88" i="2"/>
  <c r="P80" i="2"/>
  <c r="P72" i="2"/>
  <c r="P64" i="2"/>
  <c r="P56" i="2"/>
  <c r="P48" i="2"/>
  <c r="P40" i="2"/>
  <c r="P32" i="2"/>
  <c r="P24" i="2"/>
  <c r="P16" i="2"/>
  <c r="P8" i="2"/>
  <c r="P461" i="2"/>
  <c r="P397" i="2"/>
  <c r="P333" i="2"/>
  <c r="P269" i="2"/>
  <c r="P205" i="2"/>
  <c r="P141" i="2"/>
  <c r="P77" i="2"/>
  <c r="P13" i="2"/>
  <c r="P499" i="2"/>
  <c r="P491" i="2"/>
  <c r="P483" i="2"/>
  <c r="P475" i="2"/>
  <c r="P467" i="2"/>
  <c r="P459" i="2"/>
  <c r="P451" i="2"/>
  <c r="P443" i="2"/>
  <c r="P435" i="2"/>
  <c r="P427" i="2"/>
  <c r="P419" i="2"/>
  <c r="P411" i="2"/>
  <c r="P403" i="2"/>
  <c r="P395" i="2"/>
  <c r="P387" i="2"/>
  <c r="P379" i="2"/>
  <c r="P371" i="2"/>
  <c r="P363" i="2"/>
  <c r="P355" i="2"/>
  <c r="P347" i="2"/>
  <c r="P339" i="2"/>
  <c r="P331" i="2"/>
  <c r="P323" i="2"/>
  <c r="P315" i="2"/>
  <c r="P307" i="2"/>
  <c r="P299" i="2"/>
  <c r="P291" i="2"/>
  <c r="P283" i="2"/>
  <c r="P275" i="2"/>
  <c r="P267" i="2"/>
  <c r="P259" i="2"/>
  <c r="P251" i="2"/>
  <c r="P243" i="2"/>
  <c r="P235" i="2"/>
  <c r="P227" i="2"/>
  <c r="P219" i="2"/>
  <c r="P211" i="2"/>
  <c r="P203" i="2"/>
  <c r="P195" i="2"/>
  <c r="P187" i="2"/>
  <c r="P179" i="2"/>
  <c r="P171" i="2"/>
  <c r="P163" i="2"/>
  <c r="P155" i="2"/>
  <c r="P147" i="2"/>
  <c r="P139" i="2"/>
  <c r="P131" i="2"/>
  <c r="P123" i="2"/>
  <c r="P115" i="2"/>
  <c r="P107" i="2"/>
  <c r="P99" i="2"/>
  <c r="P91" i="2"/>
  <c r="P83" i="2"/>
  <c r="P75" i="2"/>
  <c r="P67" i="2"/>
  <c r="P59" i="2"/>
  <c r="P51" i="2"/>
  <c r="P43" i="2"/>
  <c r="P35" i="2"/>
  <c r="P27" i="2"/>
  <c r="P19" i="2"/>
  <c r="P11" i="2"/>
  <c r="P486" i="2"/>
  <c r="P422" i="2"/>
  <c r="P358" i="2"/>
  <c r="P294" i="2"/>
  <c r="P230" i="2"/>
  <c r="P166" i="2"/>
  <c r="P102" i="2"/>
  <c r="P38" i="2"/>
  <c r="P490" i="2"/>
  <c r="P458" i="2"/>
  <c r="P426" i="2"/>
  <c r="P394" i="2"/>
  <c r="P362" i="2"/>
  <c r="P330" i="2"/>
  <c r="P298" i="2"/>
  <c r="P266" i="2"/>
  <c r="P234" i="2"/>
  <c r="P202" i="2"/>
  <c r="P170" i="2"/>
  <c r="P138" i="2"/>
  <c r="P106" i="2"/>
  <c r="P74" i="2"/>
  <c r="P42" i="2"/>
  <c r="P10" i="2"/>
  <c r="P453" i="2"/>
  <c r="P389" i="2"/>
  <c r="P325" i="2"/>
  <c r="P261" i="2"/>
  <c r="P197" i="2"/>
  <c r="P133" i="2"/>
  <c r="P69" i="2"/>
  <c r="P5" i="2"/>
  <c r="P473" i="2"/>
  <c r="P441" i="2"/>
  <c r="P409" i="2"/>
  <c r="P377" i="2"/>
  <c r="P345" i="2"/>
  <c r="P313" i="2"/>
  <c r="P281" i="2"/>
  <c r="P249" i="2"/>
  <c r="P217" i="2"/>
  <c r="P185" i="2"/>
  <c r="P153" i="2"/>
  <c r="P121" i="2"/>
  <c r="P89" i="2"/>
  <c r="P57" i="2"/>
  <c r="P25" i="2"/>
  <c r="P470" i="2"/>
  <c r="P406" i="2"/>
  <c r="P342" i="2"/>
  <c r="P278" i="2"/>
  <c r="P214" i="2"/>
  <c r="P150" i="2"/>
  <c r="P86" i="2"/>
  <c r="P22" i="2"/>
  <c r="P498" i="2"/>
  <c r="P466" i="2"/>
  <c r="P434" i="2"/>
  <c r="P402" i="2"/>
  <c r="P370" i="2"/>
  <c r="P338" i="2"/>
  <c r="P306" i="2"/>
  <c r="P274" i="2"/>
  <c r="P242" i="2"/>
  <c r="P210" i="2"/>
  <c r="P178" i="2"/>
  <c r="P146" i="2"/>
  <c r="P114" i="2"/>
  <c r="P82" i="2"/>
  <c r="P50" i="2"/>
  <c r="P18" i="2"/>
  <c r="P501" i="2"/>
  <c r="P437" i="2"/>
  <c r="P373" i="2"/>
  <c r="P309" i="2"/>
  <c r="P245" i="2"/>
  <c r="P181" i="2"/>
  <c r="P117" i="2"/>
  <c r="P53" i="2"/>
  <c r="P481" i="2"/>
  <c r="P449" i="2"/>
  <c r="P417" i="2"/>
  <c r="P385" i="2"/>
  <c r="P353" i="2"/>
  <c r="P321" i="2"/>
  <c r="P289" i="2"/>
  <c r="P257" i="2"/>
  <c r="P225" i="2"/>
  <c r="P193" i="2"/>
  <c r="P161" i="2"/>
  <c r="P129" i="2"/>
  <c r="P97" i="2"/>
  <c r="P65" i="2"/>
  <c r="P33" i="2"/>
  <c r="P52" i="2"/>
  <c r="P44" i="2"/>
  <c r="P36" i="2"/>
  <c r="P28" i="2"/>
  <c r="P20" i="2"/>
  <c r="P12" i="2"/>
  <c r="P493" i="2"/>
  <c r="P429" i="2"/>
  <c r="P365" i="2"/>
  <c r="P301" i="2"/>
  <c r="P237" i="2"/>
  <c r="P173" i="2"/>
  <c r="P109" i="2"/>
  <c r="P45" i="2"/>
  <c r="P503" i="2"/>
  <c r="P495" i="2"/>
  <c r="P487" i="2"/>
  <c r="P479" i="2"/>
  <c r="P471" i="2"/>
  <c r="P463" i="2"/>
  <c r="P455" i="2"/>
  <c r="P447" i="2"/>
  <c r="P439" i="2"/>
  <c r="P431" i="2"/>
  <c r="P423" i="2"/>
  <c r="P415" i="2"/>
  <c r="P407" i="2"/>
  <c r="P399" i="2"/>
  <c r="P391" i="2"/>
  <c r="P383" i="2"/>
  <c r="P375" i="2"/>
  <c r="P367" i="2"/>
  <c r="P359" i="2"/>
  <c r="P351" i="2"/>
  <c r="P343" i="2"/>
  <c r="P335" i="2"/>
  <c r="P327" i="2"/>
  <c r="P319" i="2"/>
  <c r="P311" i="2"/>
  <c r="P303" i="2"/>
  <c r="P295" i="2"/>
  <c r="P287" i="2"/>
  <c r="P279" i="2"/>
  <c r="P271" i="2"/>
  <c r="P263" i="2"/>
  <c r="P255" i="2"/>
  <c r="P247" i="2"/>
  <c r="P239" i="2"/>
  <c r="P231" i="2"/>
  <c r="P223" i="2"/>
  <c r="P215" i="2"/>
  <c r="P207" i="2"/>
  <c r="P199" i="2"/>
  <c r="P191" i="2"/>
  <c r="P183" i="2"/>
  <c r="P175" i="2"/>
  <c r="P167" i="2"/>
  <c r="P159" i="2"/>
  <c r="P151" i="2"/>
  <c r="P143" i="2"/>
  <c r="P135" i="2"/>
  <c r="P127" i="2"/>
  <c r="P119" i="2"/>
  <c r="P111" i="2"/>
  <c r="P103" i="2"/>
  <c r="P95" i="2"/>
  <c r="P87" i="2"/>
  <c r="P79" i="2"/>
  <c r="P71" i="2"/>
  <c r="P63" i="2"/>
  <c r="P55" i="2"/>
  <c r="P47" i="2"/>
  <c r="P39" i="2"/>
  <c r="P31" i="2"/>
  <c r="P23" i="2"/>
  <c r="P15" i="2"/>
  <c r="P7" i="2"/>
  <c r="P454" i="2"/>
  <c r="P390" i="2"/>
  <c r="P326" i="2"/>
  <c r="P262" i="2"/>
  <c r="P198" i="2"/>
  <c r="P134" i="2"/>
  <c r="P70" i="2"/>
  <c r="N507" i="2"/>
  <c r="P6" i="2"/>
  <c r="P474" i="2"/>
  <c r="P442" i="2"/>
  <c r="P410" i="2"/>
  <c r="P378" i="2"/>
  <c r="P346" i="2"/>
  <c r="P314" i="2"/>
  <c r="P282" i="2"/>
  <c r="P250" i="2"/>
  <c r="P218" i="2"/>
  <c r="P186" i="2"/>
  <c r="P154" i="2"/>
  <c r="P122" i="2"/>
  <c r="P90" i="2"/>
  <c r="P58" i="2"/>
  <c r="P26" i="2"/>
  <c r="P485" i="2"/>
  <c r="P421" i="2"/>
  <c r="P357" i="2"/>
  <c r="P293" i="2"/>
  <c r="P229" i="2"/>
  <c r="P165" i="2"/>
  <c r="P101" i="2"/>
  <c r="P37" i="2"/>
  <c r="P489" i="2"/>
  <c r="P457" i="2"/>
  <c r="P425" i="2"/>
  <c r="P393" i="2"/>
  <c r="P361" i="2"/>
  <c r="P329" i="2"/>
  <c r="P297" i="2"/>
  <c r="P265" i="2"/>
  <c r="P233" i="2"/>
  <c r="P201" i="2"/>
  <c r="P169" i="2"/>
  <c r="P137" i="2"/>
  <c r="P105" i="2"/>
  <c r="P73" i="2"/>
  <c r="P41" i="2"/>
  <c r="P9" i="2"/>
  <c r="P502" i="2"/>
  <c r="P438" i="2"/>
  <c r="P374" i="2"/>
  <c r="P310" i="2"/>
  <c r="P246" i="2"/>
  <c r="P182" i="2"/>
  <c r="P118" i="2"/>
  <c r="P54" i="2"/>
  <c r="P482" i="2"/>
  <c r="P450" i="2"/>
  <c r="P418" i="2"/>
  <c r="P386" i="2"/>
  <c r="P354" i="2"/>
  <c r="P322" i="2"/>
  <c r="P290" i="2"/>
  <c r="P258" i="2"/>
  <c r="P226" i="2"/>
  <c r="P194" i="2"/>
  <c r="P162" i="2"/>
  <c r="P130" i="2"/>
  <c r="P98" i="2"/>
  <c r="P66" i="2"/>
  <c r="P34" i="2"/>
  <c r="P469" i="2"/>
  <c r="P405" i="2"/>
  <c r="P341" i="2"/>
  <c r="P277" i="2"/>
  <c r="P213" i="2"/>
  <c r="P149" i="2"/>
  <c r="P85" i="2"/>
  <c r="P21" i="2"/>
  <c r="P497" i="2"/>
  <c r="P465" i="2"/>
  <c r="P433" i="2"/>
  <c r="P401" i="2"/>
  <c r="P369" i="2"/>
  <c r="P337" i="2"/>
  <c r="P305" i="2"/>
  <c r="P273" i="2"/>
  <c r="P241" i="2"/>
  <c r="P209" i="2"/>
  <c r="P177" i="2"/>
  <c r="P145" i="2"/>
  <c r="P113" i="2"/>
  <c r="P81" i="2"/>
  <c r="P49" i="2"/>
  <c r="P17" i="2"/>
  <c r="M510" i="2"/>
  <c r="M509" i="2"/>
  <c r="M508" i="2"/>
  <c r="M507" i="2"/>
  <c r="L507" i="2"/>
  <c r="L510" i="2"/>
  <c r="L509" i="2"/>
  <c r="L508" i="2"/>
  <c r="J508" i="2"/>
  <c r="J507" i="2"/>
  <c r="J510" i="2"/>
  <c r="J509" i="2"/>
  <c r="K507" i="2"/>
  <c r="K510" i="2"/>
  <c r="K509" i="2"/>
  <c r="K508" i="2"/>
</calcChain>
</file>

<file path=xl/sharedStrings.xml><?xml version="1.0" encoding="utf-8"?>
<sst xmlns="http://schemas.openxmlformats.org/spreadsheetml/2006/main" count="3070" uniqueCount="595">
  <si>
    <t>Median Household Income</t>
  </si>
  <si>
    <t>MHI Index</t>
  </si>
  <si>
    <t>Change in Median Household Income</t>
  </si>
  <si>
    <t>% Change in Median Household Income</t>
  </si>
  <si>
    <t>Change in MHI Index</t>
  </si>
  <si>
    <t>% Change MHI Index</t>
  </si>
  <si>
    <t>AUN</t>
  </si>
  <si>
    <t>School District</t>
  </si>
  <si>
    <t>County</t>
  </si>
  <si>
    <t>2019-20 Proposed</t>
  </si>
  <si>
    <t>2018-19 Enacted</t>
  </si>
  <si>
    <t>2017-18 Actual</t>
  </si>
  <si>
    <t>2016-17 Actual</t>
  </si>
  <si>
    <t>2015-16 Actual</t>
  </si>
  <si>
    <t>Total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</si>
  <si>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</si>
  <si>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</si>
  <si>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</si>
  <si>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</si>
  <si>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</si>
  <si>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</si>
  <si>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</si>
  <si>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</si>
  <si>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</si>
  <si>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</si>
  <si>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</si>
  <si>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</si>
  <si>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</si>
  <si>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</si>
  <si>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</si>
  <si>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</si>
  <si>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</si>
  <si>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</si>
  <si>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</si>
  <si>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</si>
  <si>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</si>
  <si>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</si>
  <si>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</si>
  <si>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</si>
  <si>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</si>
  <si>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</si>
  <si>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</si>
  <si>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</si>
  <si>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</si>
  <si>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</si>
  <si>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</si>
  <si>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</si>
  <si>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</si>
  <si>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</si>
  <si>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</si>
  <si>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</si>
  <si>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</si>
  <si>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</si>
  <si>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</si>
  <si>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</si>
  <si>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</si>
  <si>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</si>
  <si>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</si>
  <si>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</si>
  <si>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</si>
  <si>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</si>
  <si>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</si>
  <si>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</si>
  <si>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</si>
  <si>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</si>
  <si>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</si>
  <si>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</si>
  <si>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</si>
  <si>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</si>
  <si>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</si>
  <si>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</si>
  <si>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</si>
  <si>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</si>
  <si>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</si>
  <si>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</si>
  <si>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</si>
  <si>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</si>
  <si>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</si>
  <si>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</si>
  <si>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</si>
  <si>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</si>
  <si>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</si>
  <si>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</si>
  <si>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</si>
  <si>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</si>
  <si>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</si>
  <si>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</si>
  <si>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</si>
  <si>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</si>
  <si>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</si>
  <si>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</si>
  <si>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</si>
  <si>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</si>
  <si>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</si>
  <si>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</si>
  <si>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</si>
  <si>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</si>
  <si>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</si>
  <si>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</si>
  <si>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</si>
  <si>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</si>
  <si>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</si>
  <si>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</si>
  <si>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</si>
  <si>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</si>
  <si>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</si>
  <si>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</si>
  <si>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</si>
  <si>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</si>
  <si>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</si>
  <si>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</si>
  <si>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</si>
  <si>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</si>
  <si>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</si>
  <si>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</si>
  <si>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</si>
  <si>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</si>
  <si>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</si>
  <si>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</si>
  <si>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</si>
  <si>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</si>
  <si>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</si>
  <si>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</si>
  <si>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</si>
  <si>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</si>
  <si>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</si>
  <si>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</si>
  <si>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</si>
  <si>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</si>
  <si>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</si>
  <si>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</si>
  <si>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</si>
  <si>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</si>
  <si>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</si>
  <si>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</si>
  <si>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</si>
  <si>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</si>
  <si>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</si>
  <si>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</si>
  <si>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</si>
  <si>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</si>
  <si>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</si>
  <si>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</si>
  <si>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</si>
  <si>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</si>
  <si>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</si>
  <si>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</si>
  <si>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</si>
  <si>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</si>
  <si>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</si>
  <si>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</si>
  <si>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</si>
  <si>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</si>
  <si>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</si>
  <si>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</si>
  <si>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</si>
  <si>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</si>
  <si>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</si>
  <si>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</si>
  <si>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</si>
  <si>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</si>
  <si>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</si>
  <si>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</si>
  <si>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</si>
  <si>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</si>
  <si>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</si>
  <si>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</si>
  <si>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</si>
  <si>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</si>
  <si>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</si>
  <si>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</si>
  <si>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</si>
  <si>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</si>
  <si>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</si>
  <si>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</si>
  <si>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</si>
  <si>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</si>
  <si>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</si>
  <si>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</si>
  <si>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</si>
  <si>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</si>
  <si>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</si>
  <si>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</si>
  <si>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</si>
  <si>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</si>
  <si>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</si>
  <si>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</si>
  <si>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</si>
  <si>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</si>
  <si>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</si>
  <si>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</si>
  <si>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</si>
  <si>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</si>
  <si>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</si>
  <si>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</si>
  <si>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</si>
  <si>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Dubois Area SD</t>
  </si>
  <si>
    <t>Clearfield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</si>
  <si>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</si>
  <si>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</si>
  <si>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</si>
  <si>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</si>
  <si>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</si>
  <si>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</si>
  <si>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</si>
  <si>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</si>
  <si>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</si>
  <si>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</si>
  <si>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</si>
  <si>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</si>
  <si>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</si>
  <si>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</si>
  <si>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</si>
  <si>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</si>
  <si>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</si>
  <si>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</si>
  <si>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</si>
  <si>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</si>
  <si>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</si>
  <si>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</si>
  <si>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</si>
  <si>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</si>
  <si>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</si>
  <si>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</si>
  <si>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</si>
  <si>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</si>
  <si>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</si>
  <si>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</si>
  <si>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</si>
  <si>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</si>
  <si>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</si>
  <si>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</si>
  <si>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</si>
  <si>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</si>
  <si>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</si>
  <si>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</si>
  <si>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</si>
  <si>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</si>
  <si>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</si>
  <si>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</si>
  <si>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</si>
  <si>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</si>
  <si>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</si>
  <si>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</si>
  <si>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</si>
  <si>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</si>
  <si>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</si>
  <si>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</si>
  <si>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</si>
  <si>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</si>
  <si>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</si>
  <si>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</si>
  <si>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</si>
  <si>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</si>
  <si>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</si>
  <si>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</si>
  <si>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</si>
  <si>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</si>
  <si>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</si>
  <si>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</si>
  <si>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</si>
  <si>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</si>
  <si>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</si>
  <si>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</si>
  <si>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</si>
  <si>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</si>
  <si>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</si>
  <si>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</si>
  <si>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</si>
  <si>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</si>
  <si>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</si>
  <si>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</si>
  <si>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</si>
  <si>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</si>
  <si>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</si>
  <si>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</si>
  <si>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</si>
  <si>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</si>
  <si>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</si>
  <si>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</si>
  <si>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</si>
  <si>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</si>
  <si>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</si>
  <si>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</si>
  <si>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</si>
  <si>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</si>
  <si>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</si>
  <si>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</si>
  <si>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</si>
  <si>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</si>
  <si>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</si>
  <si>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</si>
  <si>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</si>
  <si>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</si>
  <si>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</si>
  <si>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</si>
  <si>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</si>
  <si>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</si>
  <si>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</si>
  <si>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</si>
  <si>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</si>
  <si>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</si>
  <si>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</si>
  <si>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</si>
  <si>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</si>
  <si>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</si>
  <si>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</si>
  <si>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</si>
  <si>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</si>
  <si>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</si>
  <si>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</si>
  <si>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</si>
  <si>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</si>
  <si>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</si>
  <si>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</si>
  <si>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</si>
  <si>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</si>
  <si>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</si>
  <si>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</si>
  <si>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</si>
  <si>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</si>
  <si>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</si>
  <si>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</si>
  <si>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</si>
  <si>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</si>
  <si>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</si>
  <si>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</si>
  <si>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</si>
  <si>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</si>
  <si>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</si>
  <si>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</si>
  <si>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</si>
  <si>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</si>
  <si>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</si>
  <si>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</si>
  <si>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</si>
  <si>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</si>
  <si>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</si>
  <si>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</si>
  <si>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</si>
  <si>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</si>
  <si>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</si>
  <si>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</si>
  <si>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</si>
  <si>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</si>
  <si>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</si>
  <si>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</si>
  <si>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</si>
  <si>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</si>
  <si>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</si>
  <si>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</si>
  <si>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</si>
  <si>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</si>
  <si>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</si>
  <si>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</si>
  <si>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</si>
  <si>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</si>
  <si>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</si>
  <si>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</si>
  <si>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</si>
  <si>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</si>
  <si>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</si>
  <si>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</si>
  <si>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</si>
  <si>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</si>
  <si>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</si>
  <si>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</si>
  <si>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</si>
  <si>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</si>
  <si>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</si>
  <si>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</si>
  <si>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</si>
  <si>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</si>
  <si>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</si>
  <si>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</si>
  <si>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</si>
  <si>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</si>
  <si>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</si>
  <si>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</si>
  <si>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</si>
  <si>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</si>
  <si>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</si>
  <si>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</si>
  <si>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</si>
  <si>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</si>
  <si>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</si>
  <si>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</si>
  <si>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</si>
  <si>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</si>
  <si>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</si>
  <si>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</si>
  <si>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</si>
  <si>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</si>
  <si>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</si>
  <si>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</si>
  <si>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</si>
  <si>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</si>
  <si>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</si>
  <si>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</si>
  <si>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</si>
  <si>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</si>
  <si>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</si>
  <si>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</si>
  <si>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</si>
  <si>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</si>
  <si>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</si>
  <si>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</si>
  <si>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</si>
  <si>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</si>
  <si>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</si>
  <si>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</si>
  <si>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</si>
  <si>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</si>
  <si>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</si>
  <si>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</si>
  <si>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</si>
  <si>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</si>
  <si>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</si>
  <si>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</si>
  <si>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</si>
  <si>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</si>
  <si>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</si>
  <si>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</si>
  <si>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</si>
  <si>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</si>
  <si>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</si>
  <si>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</si>
  <si>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</si>
  <si>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</si>
  <si>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</si>
  <si>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</si>
  <si>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</si>
  <si>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</si>
  <si>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</si>
  <si>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</si>
  <si>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</si>
  <si>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</si>
  <si>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</si>
  <si>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</si>
  <si>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</si>
  <si>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</si>
  <si>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</si>
  <si>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</si>
  <si>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</si>
  <si>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</si>
  <si>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</si>
  <si>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</si>
  <si>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</si>
  <si>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</si>
  <si>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</si>
  <si>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</si>
  <si>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</si>
  <si>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</si>
  <si>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</si>
  <si>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</si>
  <si>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</si>
  <si>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</si>
  <si>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</si>
  <si>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</si>
  <si>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</si>
  <si>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</si>
  <si>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</si>
  <si>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</si>
  <si>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</si>
  <si>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</si>
  <si>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Wallenpaupack Area SD</t>
  </si>
  <si>
    <t>Pike</t>
  </si>
  <si>
    <t>Delaware Valley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</si>
  <si>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</si>
  <si>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</si>
  <si>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</si>
  <si>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</si>
  <si>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</si>
  <si>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</si>
  <si>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</si>
  <si>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</si>
  <si>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</si>
  <si>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</si>
  <si>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</si>
  <si>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</si>
  <si>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</si>
  <si>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</si>
  <si>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</si>
  <si>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</si>
  <si>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</si>
  <si>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</si>
  <si>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</si>
  <si>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</si>
  <si>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</si>
  <si>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</si>
  <si>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</si>
  <si>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</si>
  <si>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</si>
  <si>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</si>
  <si>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</si>
  <si>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</si>
  <si>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</si>
  <si>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</si>
  <si>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</si>
  <si>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</si>
  <si>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</si>
  <si>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</si>
  <si>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</si>
  <si>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</si>
  <si>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</si>
  <si>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</si>
  <si>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</si>
  <si>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</si>
  <si>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</si>
  <si>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</si>
  <si>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</si>
  <si>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</si>
  <si>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</si>
  <si>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</si>
  <si>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</si>
  <si>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</si>
  <si>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</si>
  <si>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</si>
  <si>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</si>
  <si>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</si>
  <si>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</si>
  <si>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</si>
  <si>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</si>
  <si>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</si>
  <si>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</si>
  <si>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</si>
  <si>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</si>
  <si>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</si>
  <si>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</si>
  <si>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</si>
  <si>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</si>
  <si>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</si>
  <si>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</si>
  <si>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</si>
  <si>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</si>
  <si>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</si>
  <si>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</si>
  <si>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</si>
  <si>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</si>
  <si>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</si>
  <si>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</si>
  <si>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</si>
  <si>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</si>
  <si>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</si>
  <si>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</si>
  <si>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</si>
  <si>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</si>
  <si>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</si>
  <si>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</si>
  <si>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</si>
  <si>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</si>
  <si>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</si>
  <si>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</si>
  <si>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</si>
  <si>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</si>
  <si>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</si>
  <si>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</si>
  <si>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</si>
  <si>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</si>
  <si>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</si>
  <si>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</si>
  <si>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</si>
  <si>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Tunkhannock Area SD</t>
  </si>
  <si>
    <t>Wyoming</t>
  </si>
  <si>
    <t>Lackawanna Trail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</si>
  <si>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</si>
  <si>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</si>
  <si>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</si>
  <si>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</si>
  <si>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</si>
  <si>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</si>
  <si>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</si>
  <si>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</si>
  <si>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</si>
  <si>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</si>
  <si>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</si>
  <si>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</si>
  <si>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</si>
  <si>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</si>
  <si>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</si>
  <si>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West Shore SD</t>
  </si>
  <si>
    <t>Northern York County SD</t>
  </si>
  <si>
    <t>Minimum</t>
  </si>
  <si>
    <t>Median</t>
  </si>
  <si>
    <t>Maximum</t>
  </si>
  <si>
    <t>Table 5.1 - Median Household Income Index</t>
  </si>
  <si>
    <t>Table 5.2 - Change in Median Household Income</t>
  </si>
  <si>
    <t>Table 5.3 -  Change in Median Household Income Index</t>
  </si>
  <si>
    <t>Statewide</t>
  </si>
  <si>
    <t>Average</t>
  </si>
  <si>
    <t>Increase</t>
  </si>
  <si>
    <t>Decrease</t>
  </si>
  <si>
    <t>5-Year Change Rank</t>
  </si>
  <si>
    <t>5-Year % Change Rank</t>
  </si>
  <si>
    <t>2019-20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</si>
</sst>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0"/>
    <numFmt numFmtId="166" formatCode="#,##0.0000"/>
    <numFmt numFmtId="167" formatCode="#,##0.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3A2C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1A326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07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/>
    <xf numFmtId="10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7" borderId="7" xfId="1" applyFont="1" applyFill="1" applyBorder="1" applyAlignment="1">
      <alignment horizontal="center"/>
    </xf>
    <xf numFmtId="0" fontId="7" fillId="7" borderId="0" xfId="1" applyFont="1" applyFill="1"/>
    <xf numFmtId="0" fontId="7" fillId="7" borderId="0" xfId="1" applyFont="1" applyFill="1" applyAlignment="1">
      <alignment horizontal="center"/>
    </xf>
    <xf numFmtId="164" fontId="8" fillId="7" borderId="1" xfId="1" applyNumberFormat="1" applyFont="1" applyFill="1" applyBorder="1" applyAlignment="1">
      <alignment horizontal="right"/>
    </xf>
    <xf numFmtId="164" fontId="8" fillId="7" borderId="2" xfId="1" applyNumberFormat="1" applyFont="1" applyFill="1" applyBorder="1" applyAlignment="1">
      <alignment horizontal="right"/>
    </xf>
    <xf numFmtId="164" fontId="8" fillId="7" borderId="3" xfId="1" applyNumberFormat="1" applyFont="1" applyFill="1" applyBorder="1" applyAlignment="1">
      <alignment horizontal="right"/>
    </xf>
    <xf numFmtId="165" fontId="8" fillId="7" borderId="2" xfId="1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right"/>
    </xf>
    <xf numFmtId="164" fontId="2" fillId="7" borderId="2" xfId="0" applyNumberFormat="1" applyFont="1" applyFill="1" applyBorder="1"/>
    <xf numFmtId="10" fontId="2" fillId="7" borderId="0" xfId="0" applyNumberFormat="1" applyFont="1" applyFill="1"/>
    <xf numFmtId="164" fontId="8" fillId="7" borderId="7" xfId="1" applyNumberFormat="1" applyFont="1" applyFill="1" applyBorder="1" applyAlignment="1">
      <alignment horizontal="right"/>
    </xf>
    <xf numFmtId="164" fontId="8" fillId="7" borderId="0" xfId="1" applyNumberFormat="1" applyFont="1" applyFill="1" applyAlignment="1">
      <alignment horizontal="right"/>
    </xf>
    <xf numFmtId="164" fontId="8" fillId="7" borderId="8" xfId="1" applyNumberFormat="1" applyFont="1" applyFill="1" applyBorder="1" applyAlignment="1">
      <alignment horizontal="right"/>
    </xf>
    <xf numFmtId="165" fontId="8" fillId="7" borderId="0" xfId="1" applyNumberFormat="1" applyFont="1" applyFill="1" applyAlignment="1">
      <alignment horizontal="center"/>
    </xf>
    <xf numFmtId="165" fontId="2" fillId="7" borderId="0" xfId="0" applyNumberFormat="1" applyFont="1" applyFill="1" applyAlignment="1">
      <alignment horizontal="center"/>
    </xf>
    <xf numFmtId="165" fontId="2" fillId="7" borderId="8" xfId="0" applyNumberFormat="1" applyFont="1" applyFill="1" applyBorder="1" applyAlignment="1">
      <alignment horizontal="center"/>
    </xf>
    <xf numFmtId="164" fontId="2" fillId="7" borderId="0" xfId="0" applyNumberFormat="1" applyFont="1" applyFill="1" applyAlignment="1">
      <alignment horizontal="right"/>
    </xf>
    <xf numFmtId="164" fontId="2" fillId="7" borderId="0" xfId="0" applyNumberFormat="1" applyFont="1" applyFill="1"/>
    <xf numFmtId="0" fontId="7" fillId="7" borderId="7" xfId="2" applyFont="1" applyFill="1" applyBorder="1" applyAlignment="1">
      <alignment horizontal="center"/>
    </xf>
    <xf numFmtId="0" fontId="7" fillId="7" borderId="0" xfId="2" applyFont="1" applyFill="1"/>
    <xf numFmtId="0" fontId="7" fillId="7" borderId="0" xfId="2" applyFont="1" applyFill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7" fillId="7" borderId="10" xfId="1" applyFont="1" applyFill="1" applyBorder="1"/>
    <xf numFmtId="0" fontId="7" fillId="7" borderId="10" xfId="1" applyFont="1" applyFill="1" applyBorder="1" applyAlignment="1">
      <alignment horizontal="center"/>
    </xf>
    <xf numFmtId="164" fontId="8" fillId="7" borderId="9" xfId="1" applyNumberFormat="1" applyFont="1" applyFill="1" applyBorder="1" applyAlignment="1">
      <alignment horizontal="right"/>
    </xf>
    <xf numFmtId="164" fontId="8" fillId="7" borderId="10" xfId="1" applyNumberFormat="1" applyFont="1" applyFill="1" applyBorder="1" applyAlignment="1">
      <alignment horizontal="right"/>
    </xf>
    <xf numFmtId="164" fontId="8" fillId="7" borderId="11" xfId="1" applyNumberFormat="1" applyFont="1" applyFill="1" applyBorder="1" applyAlignment="1">
      <alignment horizontal="right"/>
    </xf>
    <xf numFmtId="165" fontId="8" fillId="7" borderId="10" xfId="1" applyNumberFormat="1" applyFont="1" applyFill="1" applyBorder="1" applyAlignment="1">
      <alignment horizontal="center"/>
    </xf>
    <xf numFmtId="165" fontId="2" fillId="7" borderId="10" xfId="0" applyNumberFormat="1" applyFont="1" applyFill="1" applyBorder="1" applyAlignment="1">
      <alignment horizontal="center"/>
    </xf>
    <xf numFmtId="165" fontId="2" fillId="7" borderId="11" xfId="0" applyNumberFormat="1" applyFont="1" applyFill="1" applyBorder="1" applyAlignment="1">
      <alignment horizontal="center"/>
    </xf>
    <xf numFmtId="164" fontId="2" fillId="7" borderId="10" xfId="0" applyNumberFormat="1" applyFont="1" applyFill="1" applyBorder="1" applyAlignment="1">
      <alignment horizontal="right"/>
    </xf>
    <xf numFmtId="164" fontId="2" fillId="7" borderId="10" xfId="0" applyNumberFormat="1" applyFont="1" applyFill="1" applyBorder="1"/>
    <xf numFmtId="10" fontId="2" fillId="7" borderId="10" xfId="0" applyNumberFormat="1" applyFont="1" applyFill="1" applyBorder="1"/>
    <xf numFmtId="164" fontId="1" fillId="4" borderId="2" xfId="0" applyNumberFormat="1" applyFont="1" applyFill="1" applyBorder="1" applyAlignment="1">
      <alignment horizontal="right"/>
    </xf>
    <xf numFmtId="164" fontId="1" fillId="4" borderId="3" xfId="0" applyNumberFormat="1" applyFont="1" applyFill="1" applyBorder="1" applyAlignment="1">
      <alignment horizontal="right"/>
    </xf>
    <xf numFmtId="165" fontId="1" fillId="4" borderId="2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6" borderId="12" xfId="0" applyNumberFormat="1" applyFont="1" applyFill="1" applyBorder="1"/>
    <xf numFmtId="10" fontId="1" fillId="6" borderId="12" xfId="0" applyNumberFormat="1" applyFont="1" applyFill="1" applyBorder="1"/>
    <xf numFmtId="164" fontId="1" fillId="4" borderId="7" xfId="0" applyNumberFormat="1" applyFont="1" applyFill="1" applyBorder="1" applyAlignment="1">
      <alignment horizontal="right"/>
    </xf>
    <xf numFmtId="164" fontId="1" fillId="4" borderId="8" xfId="0" applyNumberFormat="1" applyFont="1" applyFill="1" applyBorder="1" applyAlignment="1">
      <alignment horizontal="right"/>
    </xf>
    <xf numFmtId="165" fontId="1" fillId="4" borderId="8" xfId="0" applyNumberFormat="1" applyFont="1" applyFill="1" applyBorder="1" applyAlignment="1">
      <alignment horizontal="center"/>
    </xf>
    <xf numFmtId="164" fontId="1" fillId="6" borderId="13" xfId="0" applyNumberFormat="1" applyFont="1" applyFill="1" applyBorder="1"/>
    <xf numFmtId="10" fontId="1" fillId="6" borderId="13" xfId="0" applyNumberFormat="1" applyFont="1" applyFill="1" applyBorder="1"/>
    <xf numFmtId="164" fontId="1" fillId="4" borderId="10" xfId="0" applyNumberFormat="1" applyFon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right"/>
    </xf>
    <xf numFmtId="165" fontId="1" fillId="4" borderId="10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4" fontId="1" fillId="6" borderId="14" xfId="0" applyNumberFormat="1" applyFont="1" applyFill="1" applyBorder="1"/>
    <xf numFmtId="10" fontId="1" fillId="6" borderId="14" xfId="0" applyNumberFormat="1" applyFont="1" applyFill="1" applyBorder="1"/>
    <xf numFmtId="164" fontId="1" fillId="0" borderId="0" xfId="0" applyNumberFormat="1" applyFont="1"/>
    <xf numFmtId="10" fontId="1" fillId="0" borderId="0" xfId="0" applyNumberFormat="1" applyFont="1"/>
    <xf numFmtId="0" fontId="3" fillId="2" borderId="0" xfId="0" applyFont="1" applyFill="1" applyBorder="1" applyAlignment="1">
      <alignment vertical="center"/>
    </xf>
    <xf numFmtId="0" fontId="7" fillId="7" borderId="0" xfId="1" applyFont="1" applyFill="1" applyBorder="1"/>
    <xf numFmtId="0" fontId="7" fillId="7" borderId="8" xfId="1" applyFont="1" applyFill="1" applyBorder="1" applyAlignment="1">
      <alignment horizontal="center"/>
    </xf>
    <xf numFmtId="0" fontId="7" fillId="7" borderId="0" xfId="2" applyFont="1" applyFill="1" applyBorder="1"/>
    <xf numFmtId="0" fontId="7" fillId="7" borderId="8" xfId="2" applyFont="1" applyFill="1" applyBorder="1" applyAlignment="1">
      <alignment horizontal="center"/>
    </xf>
    <xf numFmtId="0" fontId="7" fillId="7" borderId="11" xfId="1" applyFont="1" applyFill="1" applyBorder="1" applyAlignment="1">
      <alignment horizontal="center"/>
    </xf>
    <xf numFmtId="166" fontId="1" fillId="0" borderId="0" xfId="0" applyNumberFormat="1" applyFont="1"/>
    <xf numFmtId="166" fontId="1" fillId="6" borderId="3" xfId="0" applyNumberFormat="1" applyFont="1" applyFill="1" applyBorder="1"/>
    <xf numFmtId="166" fontId="1" fillId="6" borderId="8" xfId="0" applyNumberFormat="1" applyFont="1" applyFill="1" applyBorder="1"/>
    <xf numFmtId="166" fontId="1" fillId="6" borderId="11" xfId="0" applyNumberFormat="1" applyFont="1" applyFill="1" applyBorder="1"/>
    <xf numFmtId="165" fontId="2" fillId="7" borderId="1" xfId="0" applyNumberFormat="1" applyFont="1" applyFill="1" applyBorder="1" applyAlignment="1">
      <alignment horizontal="right"/>
    </xf>
    <xf numFmtId="166" fontId="2" fillId="7" borderId="2" xfId="0" applyNumberFormat="1" applyFont="1" applyFill="1" applyBorder="1"/>
    <xf numFmtId="166" fontId="2" fillId="7" borderId="3" xfId="0" applyNumberFormat="1" applyFont="1" applyFill="1" applyBorder="1"/>
    <xf numFmtId="165" fontId="2" fillId="7" borderId="7" xfId="0" applyNumberFormat="1" applyFont="1" applyFill="1" applyBorder="1" applyAlignment="1">
      <alignment horizontal="right"/>
    </xf>
    <xf numFmtId="166" fontId="2" fillId="7" borderId="0" xfId="0" applyNumberFormat="1" applyFont="1" applyFill="1"/>
    <xf numFmtId="166" fontId="2" fillId="7" borderId="8" xfId="0" applyNumberFormat="1" applyFont="1" applyFill="1" applyBorder="1"/>
    <xf numFmtId="165" fontId="2" fillId="7" borderId="9" xfId="0" applyNumberFormat="1" applyFont="1" applyFill="1" applyBorder="1" applyAlignment="1">
      <alignment horizontal="right"/>
    </xf>
    <xf numFmtId="166" fontId="2" fillId="7" borderId="10" xfId="0" applyNumberFormat="1" applyFont="1" applyFill="1" applyBorder="1"/>
    <xf numFmtId="166" fontId="2" fillId="7" borderId="11" xfId="0" applyNumberFormat="1" applyFont="1" applyFill="1" applyBorder="1"/>
    <xf numFmtId="10" fontId="2" fillId="7" borderId="0" xfId="0" applyNumberFormat="1" applyFont="1" applyFill="1" applyAlignment="1">
      <alignment horizontal="right"/>
    </xf>
    <xf numFmtId="10" fontId="2" fillId="7" borderId="10" xfId="0" applyNumberFormat="1" applyFont="1" applyFill="1" applyBorder="1" applyAlignment="1">
      <alignment horizontal="right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165" fontId="10" fillId="8" borderId="1" xfId="1" applyNumberFormat="1" applyFont="1" applyFill="1" applyBorder="1" applyAlignment="1">
      <alignment horizontal="center" vertical="center" wrapText="1"/>
    </xf>
    <xf numFmtId="166" fontId="10" fillId="8" borderId="2" xfId="1" applyNumberFormat="1" applyFont="1" applyFill="1" applyBorder="1" applyAlignment="1">
      <alignment horizontal="center" vertical="center" wrapText="1"/>
    </xf>
    <xf numFmtId="166" fontId="10" fillId="8" borderId="3" xfId="1" applyNumberFormat="1" applyFont="1" applyFill="1" applyBorder="1" applyAlignment="1">
      <alignment horizontal="center" vertical="center" wrapText="1"/>
    </xf>
    <xf numFmtId="166" fontId="9" fillId="6" borderId="4" xfId="1" applyNumberFormat="1" applyFont="1" applyFill="1" applyBorder="1" applyAlignment="1">
      <alignment horizontal="center" vertical="center" wrapText="1"/>
    </xf>
    <xf numFmtId="166" fontId="10" fillId="8" borderId="6" xfId="1" applyNumberFormat="1" applyFont="1" applyFill="1" applyBorder="1" applyAlignment="1">
      <alignment horizontal="center" vertical="center" wrapText="1"/>
    </xf>
    <xf numFmtId="10" fontId="10" fillId="8" borderId="4" xfId="1" applyNumberFormat="1" applyFont="1" applyFill="1" applyBorder="1" applyAlignment="1">
      <alignment horizontal="center" vertical="center" wrapText="1"/>
    </xf>
    <xf numFmtId="10" fontId="10" fillId="8" borderId="5" xfId="1" applyNumberFormat="1" applyFont="1" applyFill="1" applyBorder="1" applyAlignment="1">
      <alignment horizontal="center" vertical="center" wrapText="1"/>
    </xf>
    <xf numFmtId="10" fontId="9" fillId="6" borderId="5" xfId="1" applyNumberFormat="1" applyFont="1" applyFill="1" applyBorder="1" applyAlignment="1">
      <alignment horizontal="center" vertical="center" wrapText="1"/>
    </xf>
    <xf numFmtId="165" fontId="10" fillId="8" borderId="0" xfId="1" applyNumberFormat="1" applyFont="1" applyFill="1" applyAlignment="1">
      <alignment horizontal="center" vertical="center" wrapText="1"/>
    </xf>
    <xf numFmtId="164" fontId="10" fillId="8" borderId="10" xfId="1" applyNumberFormat="1" applyFont="1" applyFill="1" applyBorder="1" applyAlignment="1">
      <alignment horizontal="center" vertical="center" wrapText="1"/>
    </xf>
    <xf numFmtId="164" fontId="9" fillId="6" borderId="9" xfId="1" applyNumberFormat="1" applyFont="1" applyFill="1" applyBorder="1" applyAlignment="1">
      <alignment horizontal="center" vertical="center" wrapText="1"/>
    </xf>
    <xf numFmtId="165" fontId="10" fillId="8" borderId="6" xfId="1" applyNumberFormat="1" applyFont="1" applyFill="1" applyBorder="1" applyAlignment="1">
      <alignment horizontal="center" vertical="center" wrapText="1"/>
    </xf>
    <xf numFmtId="164" fontId="10" fillId="8" borderId="4" xfId="1" applyNumberFormat="1" applyFont="1" applyFill="1" applyBorder="1" applyAlignment="1">
      <alignment horizontal="center" vertical="center" wrapText="1"/>
    </xf>
    <xf numFmtId="10" fontId="9" fillId="6" borderId="15" xfId="1" applyNumberFormat="1" applyFont="1" applyFill="1" applyBorder="1" applyAlignment="1">
      <alignment horizontal="center" vertical="center" wrapText="1"/>
    </xf>
    <xf numFmtId="0" fontId="10" fillId="8" borderId="6" xfId="1" applyFont="1" applyFill="1" applyBorder="1" applyAlignment="1">
      <alignment horizontal="center" vertical="center" wrapText="1"/>
    </xf>
    <xf numFmtId="167" fontId="10" fillId="5" borderId="4" xfId="1" applyNumberFormat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167" fontId="10" fillId="5" borderId="5" xfId="1" applyNumberFormat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/>
    </xf>
    <xf numFmtId="164" fontId="8" fillId="7" borderId="0" xfId="1" applyNumberFormat="1" applyFont="1" applyFill="1" applyBorder="1" applyAlignment="1">
      <alignment horizontal="right"/>
    </xf>
    <xf numFmtId="165" fontId="8" fillId="7" borderId="0" xfId="1" applyNumberFormat="1" applyFont="1" applyFill="1" applyBorder="1" applyAlignment="1">
      <alignment horizontal="center"/>
    </xf>
    <xf numFmtId="165" fontId="2" fillId="7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right"/>
    </xf>
    <xf numFmtId="164" fontId="2" fillId="7" borderId="0" xfId="0" applyNumberFormat="1" applyFont="1" applyFill="1" applyBorder="1"/>
    <xf numFmtId="10" fontId="2" fillId="7" borderId="0" xfId="0" applyNumberFormat="1" applyFont="1" applyFill="1" applyBorder="1"/>
    <xf numFmtId="0" fontId="11" fillId="9" borderId="1" xfId="0" applyFont="1" applyFill="1" applyBorder="1" applyAlignment="1">
      <alignment horizontal="center"/>
    </xf>
    <xf numFmtId="10" fontId="7" fillId="4" borderId="2" xfId="0" applyNumberFormat="1" applyFont="1" applyFill="1" applyBorder="1"/>
    <xf numFmtId="10" fontId="7" fillId="6" borderId="12" xfId="0" applyNumberFormat="1" applyFont="1" applyFill="1" applyBorder="1"/>
    <xf numFmtId="0" fontId="11" fillId="9" borderId="7" xfId="0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right"/>
    </xf>
    <xf numFmtId="10" fontId="7" fillId="6" borderId="13" xfId="0" applyNumberFormat="1" applyFont="1" applyFill="1" applyBorder="1" applyAlignment="1">
      <alignment horizontal="right"/>
    </xf>
    <xf numFmtId="0" fontId="11" fillId="9" borderId="9" xfId="0" applyFont="1" applyFill="1" applyBorder="1" applyAlignment="1">
      <alignment horizontal="center"/>
    </xf>
    <xf numFmtId="10" fontId="7" fillId="4" borderId="10" xfId="0" applyNumberFormat="1" applyFont="1" applyFill="1" applyBorder="1"/>
    <xf numFmtId="10" fontId="7" fillId="6" borderId="14" xfId="0" applyNumberFormat="1" applyFont="1" applyFill="1" applyBorder="1"/>
    <xf numFmtId="0" fontId="1" fillId="7" borderId="0" xfId="0" applyFont="1" applyFill="1" applyAlignment="1">
      <alignment horizontal="center"/>
    </xf>
    <xf numFmtId="167" fontId="2" fillId="7" borderId="0" xfId="0" applyNumberFormat="1" applyFont="1" applyFill="1"/>
    <xf numFmtId="167" fontId="1" fillId="7" borderId="0" xfId="0" applyNumberFormat="1" applyFont="1" applyFill="1"/>
    <xf numFmtId="10" fontId="1" fillId="7" borderId="0" xfId="0" applyNumberFormat="1" applyFont="1" applyFill="1"/>
    <xf numFmtId="0" fontId="11" fillId="9" borderId="12" xfId="0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3" fontId="1" fillId="10" borderId="2" xfId="0" applyNumberFormat="1" applyFont="1" applyFill="1" applyBorder="1" applyAlignment="1">
      <alignment horizontal="center"/>
    </xf>
    <xf numFmtId="3" fontId="1" fillId="6" borderId="12" xfId="0" applyNumberFormat="1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3" fontId="1" fillId="10" borderId="9" xfId="0" applyNumberFormat="1" applyFont="1" applyFill="1" applyBorder="1" applyAlignment="1">
      <alignment horizontal="center"/>
    </xf>
    <xf numFmtId="3" fontId="1" fillId="10" borderId="10" xfId="0" applyNumberFormat="1" applyFont="1" applyFill="1" applyBorder="1" applyAlignment="1">
      <alignment horizontal="center"/>
    </xf>
    <xf numFmtId="3" fontId="1" fillId="6" borderId="14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164" fontId="1" fillId="4" borderId="9" xfId="0" applyNumberFormat="1" applyFont="1" applyFill="1" applyBorder="1"/>
    <xf numFmtId="164" fontId="7" fillId="4" borderId="1" xfId="0" applyNumberFormat="1" applyFont="1" applyFill="1" applyBorder="1" applyAlignment="1">
      <alignment horizontal="right"/>
    </xf>
    <xf numFmtId="164" fontId="7" fillId="4" borderId="2" xfId="0" applyNumberFormat="1" applyFont="1" applyFill="1" applyBorder="1"/>
    <xf numFmtId="164" fontId="7" fillId="6" borderId="12" xfId="0" applyNumberFormat="1" applyFont="1" applyFill="1" applyBorder="1"/>
    <xf numFmtId="164" fontId="7" fillId="4" borderId="7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64" fontId="7" fillId="6" borderId="13" xfId="0" applyNumberFormat="1" applyFont="1" applyFill="1" applyBorder="1" applyAlignment="1">
      <alignment horizontal="right"/>
    </xf>
    <xf numFmtId="164" fontId="7" fillId="4" borderId="9" xfId="0" applyNumberFormat="1" applyFont="1" applyFill="1" applyBorder="1"/>
    <xf numFmtId="164" fontId="7" fillId="4" borderId="10" xfId="0" applyNumberFormat="1" applyFont="1" applyFill="1" applyBorder="1"/>
    <xf numFmtId="164" fontId="7" fillId="6" borderId="14" xfId="0" applyNumberFormat="1" applyFont="1" applyFill="1" applyBorder="1"/>
    <xf numFmtId="0" fontId="2" fillId="7" borderId="0" xfId="0" applyFont="1" applyFill="1"/>
    <xf numFmtId="0" fontId="1" fillId="7" borderId="0" xfId="0" applyFont="1" applyFill="1"/>
    <xf numFmtId="164" fontId="1" fillId="7" borderId="0" xfId="0" applyNumberFormat="1" applyFont="1" applyFill="1"/>
    <xf numFmtId="0" fontId="2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164" fontId="2" fillId="7" borderId="0" xfId="0" applyNumberFormat="1" applyFont="1" applyFill="1" applyAlignment="1">
      <alignment horizontal="center"/>
    </xf>
    <xf numFmtId="165" fontId="7" fillId="4" borderId="7" xfId="0" applyNumberFormat="1" applyFont="1" applyFill="1" applyBorder="1"/>
    <xf numFmtId="165" fontId="7" fillId="4" borderId="0" xfId="0" applyNumberFormat="1" applyFont="1" applyFill="1" applyBorder="1" applyAlignment="1">
      <alignment horizontal="right"/>
    </xf>
    <xf numFmtId="165" fontId="7" fillId="6" borderId="13" xfId="0" applyNumberFormat="1" applyFont="1" applyFill="1" applyBorder="1" applyAlignment="1">
      <alignment horizontal="right"/>
    </xf>
    <xf numFmtId="165" fontId="7" fillId="4" borderId="9" xfId="0" applyNumberFormat="1" applyFont="1" applyFill="1" applyBorder="1"/>
    <xf numFmtId="165" fontId="7" fillId="4" borderId="10" xfId="0" applyNumberFormat="1" applyFont="1" applyFill="1" applyBorder="1"/>
    <xf numFmtId="165" fontId="7" fillId="6" borderId="14" xfId="0" applyNumberFormat="1" applyFont="1" applyFill="1" applyBorder="1"/>
    <xf numFmtId="165" fontId="7" fillId="4" borderId="1" xfId="0" applyNumberFormat="1" applyFont="1" applyFill="1" applyBorder="1"/>
    <xf numFmtId="165" fontId="7" fillId="4" borderId="2" xfId="0" applyNumberFormat="1" applyFont="1" applyFill="1" applyBorder="1" applyAlignment="1">
      <alignment horizontal="right"/>
    </xf>
    <xf numFmtId="165" fontId="7" fillId="6" borderId="12" xfId="0" applyNumberFormat="1" applyFont="1" applyFill="1" applyBorder="1" applyAlignment="1">
      <alignment horizontal="right"/>
    </xf>
    <xf numFmtId="10" fontId="7" fillId="4" borderId="2" xfId="0" applyNumberFormat="1" applyFont="1" applyFill="1" applyBorder="1" applyAlignment="1">
      <alignment horizontal="right"/>
    </xf>
    <xf numFmtId="10" fontId="7" fillId="6" borderId="12" xfId="0" applyNumberFormat="1" applyFont="1" applyFill="1" applyBorder="1" applyAlignment="1">
      <alignment horizontal="right"/>
    </xf>
    <xf numFmtId="0" fontId="7" fillId="10" borderId="6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166" fontId="2" fillId="7" borderId="0" xfId="0" applyNumberFormat="1" applyFont="1" applyFill="1" applyBorder="1"/>
    <xf numFmtId="10" fontId="2" fillId="7" borderId="0" xfId="0" applyNumberFormat="1" applyFont="1" applyFill="1" applyBorder="1" applyAlignment="1">
      <alignment horizontal="right"/>
    </xf>
    <xf numFmtId="165" fontId="2" fillId="7" borderId="0" xfId="0" applyNumberFormat="1" applyFont="1" applyFill="1" applyAlignment="1">
      <alignment horizontal="right"/>
    </xf>
    <xf numFmtId="166" fontId="1" fillId="7" borderId="0" xfId="0" applyNumberFormat="1" applyFont="1" applyFill="1"/>
    <xf numFmtId="164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0" fontId="3" fillId="4" borderId="2" xfId="0" applyNumberFormat="1" applyFont="1" applyFill="1" applyBorder="1" applyAlignment="1">
      <alignment horizontal="center" vertical="center"/>
    </xf>
    <xf numFmtId="10" fontId="3" fillId="4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7" xfId="2" xr:uid="{00000000-0005-0000-0000-000001000000}"/>
    <cellStyle name="Normal_2008-09 BEF" xfId="1" xr:uid="{00000000-0005-0000-0000-000002000000}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63A2C5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9.140625" defaultRowHeight="11.25" x14ac:dyDescent="0.2"/>
  <cols>
    <col min="1" max="1" width="3.28515625" style="9" customWidth="1"/>
    <col min="2" max="2" width="10.85546875" style="1" customWidth="1"/>
    <col min="3" max="3" width="21" style="1" customWidth="1"/>
    <col min="4" max="4" width="13.42578125" style="1" customWidth="1"/>
    <col min="5" max="5" width="9.42578125" style="1" customWidth="1"/>
    <col min="6" max="6" width="9.85546875" style="2" customWidth="1"/>
    <col min="7" max="7" width="9" style="2" customWidth="1"/>
    <col min="8" max="8" width="10.140625" style="2" customWidth="1"/>
    <col min="9" max="9" width="10.7109375" style="2" customWidth="1"/>
    <col min="10" max="10" width="10.7109375" style="3" customWidth="1"/>
    <col min="11" max="14" width="9.140625" style="4" customWidth="1"/>
    <col min="15" max="16384" width="9.140625" style="9"/>
  </cols>
  <sheetData>
    <row r="1" spans="1:23" ht="12" thickBot="1" x14ac:dyDescent="0.25">
      <c r="A1" s="157"/>
      <c r="B1" s="158"/>
      <c r="C1" s="158"/>
      <c r="D1" s="158"/>
      <c r="E1" s="158"/>
      <c r="F1" s="37"/>
      <c r="G1" s="37"/>
      <c r="H1" s="37"/>
      <c r="I1" s="37"/>
      <c r="J1" s="163"/>
      <c r="K1" s="35"/>
      <c r="L1" s="35"/>
      <c r="M1" s="35"/>
      <c r="N1" s="35"/>
      <c r="O1" s="157"/>
      <c r="P1" s="157"/>
      <c r="Q1" s="157"/>
      <c r="R1" s="157"/>
      <c r="S1" s="157"/>
      <c r="T1" s="157"/>
      <c r="U1" s="157"/>
      <c r="V1" s="157"/>
      <c r="W1" s="157"/>
    </row>
    <row r="2" spans="1:23" s="13" customFormat="1" ht="17.25" customHeight="1" thickBot="1" x14ac:dyDescent="0.3">
      <c r="A2" s="160"/>
      <c r="B2" s="10"/>
      <c r="C2" s="11"/>
      <c r="D2" s="12"/>
      <c r="E2" s="187" t="s">
        <v>585</v>
      </c>
      <c r="F2" s="188"/>
      <c r="G2" s="188"/>
      <c r="H2" s="188"/>
      <c r="I2" s="188"/>
      <c r="J2" s="188"/>
      <c r="K2" s="188"/>
      <c r="L2" s="188"/>
      <c r="M2" s="188"/>
      <c r="N2" s="189"/>
      <c r="O2" s="160"/>
      <c r="P2" s="160"/>
      <c r="Q2" s="160"/>
      <c r="R2" s="160"/>
      <c r="S2" s="160"/>
      <c r="T2" s="160"/>
      <c r="U2" s="160"/>
      <c r="V2" s="160"/>
      <c r="W2" s="160"/>
    </row>
    <row r="3" spans="1:23" s="17" customFormat="1" ht="20.25" customHeight="1" thickBot="1" x14ac:dyDescent="0.3">
      <c r="A3" s="161"/>
      <c r="B3" s="14"/>
      <c r="C3" s="15"/>
      <c r="D3" s="16"/>
      <c r="E3" s="190" t="s">
        <v>0</v>
      </c>
      <c r="F3" s="191"/>
      <c r="G3" s="191"/>
      <c r="H3" s="191"/>
      <c r="I3" s="192"/>
      <c r="J3" s="193" t="s">
        <v>1</v>
      </c>
      <c r="K3" s="194"/>
      <c r="L3" s="194"/>
      <c r="M3" s="194"/>
      <c r="N3" s="195"/>
      <c r="O3" s="161"/>
      <c r="P3" s="161"/>
      <c r="Q3" s="161"/>
      <c r="R3" s="161"/>
      <c r="S3" s="161"/>
      <c r="T3" s="161"/>
      <c r="U3" s="161"/>
      <c r="V3" s="161"/>
      <c r="W3" s="161"/>
    </row>
    <row r="4" spans="1:23" s="18" customFormat="1" ht="39" customHeight="1" thickBot="1" x14ac:dyDescent="0.3">
      <c r="A4" s="162"/>
      <c r="B4" s="94" t="s">
        <v>6</v>
      </c>
      <c r="C4" s="95" t="s">
        <v>7</v>
      </c>
      <c r="D4" s="96" t="s">
        <v>8</v>
      </c>
      <c r="E4" s="111" t="s">
        <v>594</v>
      </c>
      <c r="F4" s="112" t="s">
        <v>10</v>
      </c>
      <c r="G4" s="112" t="s">
        <v>11</v>
      </c>
      <c r="H4" s="112" t="s">
        <v>12</v>
      </c>
      <c r="I4" s="112" t="s">
        <v>13</v>
      </c>
      <c r="J4" s="113" t="s">
        <v>594</v>
      </c>
      <c r="K4" s="112" t="s">
        <v>10</v>
      </c>
      <c r="L4" s="112" t="s">
        <v>11</v>
      </c>
      <c r="M4" s="112" t="s">
        <v>12</v>
      </c>
      <c r="N4" s="114" t="s">
        <v>13</v>
      </c>
      <c r="O4" s="162"/>
      <c r="P4" s="162"/>
      <c r="Q4" s="162"/>
      <c r="R4" s="162"/>
      <c r="S4" s="162"/>
      <c r="T4" s="162"/>
      <c r="U4" s="162"/>
      <c r="V4" s="162"/>
      <c r="W4" s="162"/>
    </row>
    <row r="5" spans="1:23" x14ac:dyDescent="0.2">
      <c r="A5" s="157"/>
      <c r="B5" s="19">
        <v>101260303</v>
      </c>
      <c r="C5" s="20" t="s">
        <v>272</v>
      </c>
      <c r="D5" s="21" t="s">
        <v>273</v>
      </c>
      <c r="E5" s="22">
        <v>39457</v>
      </c>
      <c r="F5" s="23">
        <v>37561</v>
      </c>
      <c r="G5" s="23">
        <v>38707</v>
      </c>
      <c r="H5" s="23">
        <v>38165</v>
      </c>
      <c r="I5" s="24">
        <v>38165</v>
      </c>
      <c r="J5" s="25">
        <v>1.4434</v>
      </c>
      <c r="K5" s="26">
        <v>1.4615</v>
      </c>
      <c r="L5" s="26">
        <v>1.3847</v>
      </c>
      <c r="M5" s="26">
        <v>1.3916999999999999</v>
      </c>
      <c r="N5" s="27">
        <v>1.3916999999999999</v>
      </c>
      <c r="O5" s="157"/>
      <c r="P5" s="157"/>
      <c r="Q5" s="157"/>
      <c r="R5" s="157"/>
      <c r="S5" s="157"/>
      <c r="T5" s="157"/>
      <c r="U5" s="157"/>
      <c r="V5" s="157"/>
      <c r="W5" s="157"/>
    </row>
    <row r="6" spans="1:23" x14ac:dyDescent="0.2">
      <c r="A6" s="157"/>
      <c r="B6" s="19">
        <v>101260803</v>
      </c>
      <c r="C6" s="20" t="s">
        <v>274</v>
      </c>
      <c r="D6" s="21" t="s">
        <v>273</v>
      </c>
      <c r="E6" s="31">
        <v>41000</v>
      </c>
      <c r="F6" s="32">
        <v>40602</v>
      </c>
      <c r="G6" s="32">
        <v>35991</v>
      </c>
      <c r="H6" s="32">
        <v>35263</v>
      </c>
      <c r="I6" s="33">
        <v>35263</v>
      </c>
      <c r="J6" s="34">
        <v>1.389</v>
      </c>
      <c r="K6" s="35">
        <v>1.3520000000000001</v>
      </c>
      <c r="L6" s="35">
        <v>1.4892000000000001</v>
      </c>
      <c r="M6" s="35">
        <v>1.5063</v>
      </c>
      <c r="N6" s="36">
        <v>1.5063</v>
      </c>
      <c r="O6" s="157"/>
      <c r="P6" s="157"/>
      <c r="Q6" s="157"/>
      <c r="R6" s="157"/>
      <c r="S6" s="157"/>
      <c r="T6" s="157"/>
      <c r="U6" s="157"/>
      <c r="V6" s="157"/>
      <c r="W6" s="157"/>
    </row>
    <row r="7" spans="1:23" x14ac:dyDescent="0.2">
      <c r="A7" s="157"/>
      <c r="B7" s="19">
        <v>101261302</v>
      </c>
      <c r="C7" s="20" t="s">
        <v>275</v>
      </c>
      <c r="D7" s="21" t="s">
        <v>273</v>
      </c>
      <c r="E7" s="31">
        <v>41838</v>
      </c>
      <c r="F7" s="32">
        <v>40458</v>
      </c>
      <c r="G7" s="32">
        <v>40113</v>
      </c>
      <c r="H7" s="32">
        <v>38442</v>
      </c>
      <c r="I7" s="33">
        <v>38442</v>
      </c>
      <c r="J7" s="34">
        <v>1.3612</v>
      </c>
      <c r="K7" s="35">
        <v>1.3568</v>
      </c>
      <c r="L7" s="35">
        <v>1.3362000000000001</v>
      </c>
      <c r="M7" s="35">
        <v>1.3816999999999999</v>
      </c>
      <c r="N7" s="36">
        <v>1.3816999999999999</v>
      </c>
      <c r="O7" s="157"/>
      <c r="P7" s="157"/>
      <c r="Q7" s="157"/>
      <c r="R7" s="157"/>
      <c r="S7" s="157"/>
      <c r="T7" s="157"/>
      <c r="U7" s="157"/>
      <c r="V7" s="157"/>
      <c r="W7" s="157"/>
    </row>
    <row r="8" spans="1:23" x14ac:dyDescent="0.2">
      <c r="A8" s="157"/>
      <c r="B8" s="19">
        <v>101262903</v>
      </c>
      <c r="C8" s="20" t="s">
        <v>276</v>
      </c>
      <c r="D8" s="21" t="s">
        <v>273</v>
      </c>
      <c r="E8" s="31">
        <v>51344</v>
      </c>
      <c r="F8" s="32">
        <v>49985</v>
      </c>
      <c r="G8" s="32">
        <v>51429</v>
      </c>
      <c r="H8" s="32">
        <v>49274</v>
      </c>
      <c r="I8" s="33">
        <v>49274</v>
      </c>
      <c r="J8" s="34">
        <v>1.1092</v>
      </c>
      <c r="K8" s="35">
        <v>1.0982000000000001</v>
      </c>
      <c r="L8" s="35">
        <v>1.0422</v>
      </c>
      <c r="M8" s="35">
        <v>1.0780000000000001</v>
      </c>
      <c r="N8" s="36">
        <v>1.0780000000000001</v>
      </c>
      <c r="O8" s="157"/>
      <c r="P8" s="157"/>
      <c r="Q8" s="157"/>
      <c r="R8" s="157"/>
      <c r="S8" s="157"/>
      <c r="T8" s="157"/>
      <c r="U8" s="157"/>
      <c r="V8" s="157"/>
      <c r="W8" s="157"/>
    </row>
    <row r="9" spans="1:23" x14ac:dyDescent="0.2">
      <c r="A9" s="157"/>
      <c r="B9" s="19">
        <v>101264003</v>
      </c>
      <c r="C9" s="20" t="s">
        <v>277</v>
      </c>
      <c r="D9" s="21" t="s">
        <v>273</v>
      </c>
      <c r="E9" s="31">
        <v>41386</v>
      </c>
      <c r="F9" s="32">
        <v>41542</v>
      </c>
      <c r="G9" s="32">
        <v>40074</v>
      </c>
      <c r="H9" s="32">
        <v>40912</v>
      </c>
      <c r="I9" s="33">
        <v>40912</v>
      </c>
      <c r="J9" s="34">
        <v>1.3761000000000001</v>
      </c>
      <c r="K9" s="35">
        <v>1.3213999999999999</v>
      </c>
      <c r="L9" s="35">
        <v>1.3374999999999999</v>
      </c>
      <c r="M9" s="35">
        <v>1.2983</v>
      </c>
      <c r="N9" s="36">
        <v>1.2983</v>
      </c>
      <c r="O9" s="157"/>
      <c r="P9" s="157"/>
      <c r="Q9" s="157"/>
      <c r="R9" s="157"/>
      <c r="S9" s="157"/>
      <c r="T9" s="157"/>
      <c r="U9" s="157"/>
      <c r="V9" s="157"/>
      <c r="W9" s="157"/>
    </row>
    <row r="10" spans="1:23" x14ac:dyDescent="0.2">
      <c r="A10" s="157"/>
      <c r="B10" s="19">
        <v>101268003</v>
      </c>
      <c r="C10" s="20" t="s">
        <v>278</v>
      </c>
      <c r="D10" s="21" t="s">
        <v>273</v>
      </c>
      <c r="E10" s="31">
        <v>38951</v>
      </c>
      <c r="F10" s="32">
        <v>36624</v>
      </c>
      <c r="G10" s="32">
        <v>35677</v>
      </c>
      <c r="H10" s="32">
        <v>35826</v>
      </c>
      <c r="I10" s="33">
        <v>35826</v>
      </c>
      <c r="J10" s="34">
        <v>1.4621</v>
      </c>
      <c r="K10" s="35">
        <v>1.4988999999999999</v>
      </c>
      <c r="L10" s="35">
        <v>1.5023</v>
      </c>
      <c r="M10" s="35">
        <v>1.4825999999999999</v>
      </c>
      <c r="N10" s="36">
        <v>1.4825999999999999</v>
      </c>
      <c r="O10" s="157"/>
      <c r="P10" s="157"/>
      <c r="Q10" s="157"/>
      <c r="R10" s="157"/>
      <c r="S10" s="157"/>
      <c r="T10" s="157"/>
      <c r="U10" s="157"/>
      <c r="V10" s="157"/>
      <c r="W10" s="157"/>
    </row>
    <row r="11" spans="1:23" x14ac:dyDescent="0.2">
      <c r="A11" s="157"/>
      <c r="B11" s="19">
        <v>101301303</v>
      </c>
      <c r="C11" s="20" t="s">
        <v>291</v>
      </c>
      <c r="D11" s="21" t="s">
        <v>292</v>
      </c>
      <c r="E11" s="31">
        <v>41521</v>
      </c>
      <c r="F11" s="32">
        <v>38125</v>
      </c>
      <c r="G11" s="32">
        <v>40255</v>
      </c>
      <c r="H11" s="32">
        <v>40265</v>
      </c>
      <c r="I11" s="33">
        <v>40265</v>
      </c>
      <c r="J11" s="34">
        <v>1.3715999999999999</v>
      </c>
      <c r="K11" s="35">
        <v>1.4399</v>
      </c>
      <c r="L11" s="35">
        <v>1.3314999999999999</v>
      </c>
      <c r="M11" s="35">
        <v>1.3190999999999999</v>
      </c>
      <c r="N11" s="36">
        <v>1.3190999999999999</v>
      </c>
      <c r="O11" s="157"/>
      <c r="P11" s="157"/>
      <c r="Q11" s="157"/>
      <c r="R11" s="157"/>
      <c r="S11" s="157"/>
      <c r="T11" s="157"/>
      <c r="U11" s="157"/>
      <c r="V11" s="157"/>
      <c r="W11" s="157"/>
    </row>
    <row r="12" spans="1:23" x14ac:dyDescent="0.2">
      <c r="A12" s="157"/>
      <c r="B12" s="19">
        <v>101301403</v>
      </c>
      <c r="C12" s="20" t="s">
        <v>293</v>
      </c>
      <c r="D12" s="21" t="s">
        <v>292</v>
      </c>
      <c r="E12" s="31">
        <v>56134</v>
      </c>
      <c r="F12" s="32">
        <v>54422</v>
      </c>
      <c r="G12" s="32">
        <v>51469</v>
      </c>
      <c r="H12" s="32">
        <v>52139</v>
      </c>
      <c r="I12" s="33">
        <v>52139</v>
      </c>
      <c r="J12" s="34">
        <v>1.0145999999999999</v>
      </c>
      <c r="K12" s="35">
        <v>1.0086999999999999</v>
      </c>
      <c r="L12" s="35">
        <v>1.0414000000000001</v>
      </c>
      <c r="M12" s="35">
        <v>1.0186999999999999</v>
      </c>
      <c r="N12" s="36">
        <v>1.0186999999999999</v>
      </c>
      <c r="O12" s="157"/>
      <c r="P12" s="157"/>
      <c r="Q12" s="157"/>
      <c r="R12" s="157"/>
      <c r="S12" s="157"/>
      <c r="T12" s="157"/>
      <c r="U12" s="157"/>
      <c r="V12" s="157"/>
      <c r="W12" s="157"/>
    </row>
    <row r="13" spans="1:23" x14ac:dyDescent="0.2">
      <c r="A13" s="157"/>
      <c r="B13" s="19">
        <v>101303503</v>
      </c>
      <c r="C13" s="20" t="s">
        <v>294</v>
      </c>
      <c r="D13" s="21" t="s">
        <v>292</v>
      </c>
      <c r="E13" s="31">
        <v>53750</v>
      </c>
      <c r="F13" s="32">
        <v>52083</v>
      </c>
      <c r="G13" s="32">
        <v>46837</v>
      </c>
      <c r="H13" s="32">
        <v>43149</v>
      </c>
      <c r="I13" s="33">
        <v>43149</v>
      </c>
      <c r="J13" s="34">
        <v>1.0596000000000001</v>
      </c>
      <c r="K13" s="35">
        <v>1.054</v>
      </c>
      <c r="L13" s="35">
        <v>1.1444000000000001</v>
      </c>
      <c r="M13" s="35">
        <v>1.2310000000000001</v>
      </c>
      <c r="N13" s="36">
        <v>1.2310000000000001</v>
      </c>
      <c r="O13" s="157"/>
      <c r="P13" s="157"/>
      <c r="Q13" s="157"/>
      <c r="R13" s="157"/>
      <c r="S13" s="157"/>
      <c r="T13" s="157"/>
      <c r="U13" s="157"/>
      <c r="V13" s="157"/>
      <c r="W13" s="157"/>
    </row>
    <row r="14" spans="1:23" x14ac:dyDescent="0.2">
      <c r="A14" s="157"/>
      <c r="B14" s="19">
        <v>101306503</v>
      </c>
      <c r="C14" s="20" t="s">
        <v>295</v>
      </c>
      <c r="D14" s="21" t="s">
        <v>292</v>
      </c>
      <c r="E14" s="31">
        <v>50723</v>
      </c>
      <c r="F14" s="32">
        <v>47759</v>
      </c>
      <c r="G14" s="32">
        <v>46875</v>
      </c>
      <c r="H14" s="32">
        <v>46422</v>
      </c>
      <c r="I14" s="33">
        <v>46422</v>
      </c>
      <c r="J14" s="34">
        <v>1.1228</v>
      </c>
      <c r="K14" s="35">
        <v>1.1494</v>
      </c>
      <c r="L14" s="35">
        <v>1.1434</v>
      </c>
      <c r="M14" s="35">
        <v>1.1442000000000001</v>
      </c>
      <c r="N14" s="36">
        <v>1.1442000000000001</v>
      </c>
      <c r="O14" s="157"/>
      <c r="P14" s="157"/>
      <c r="Q14" s="157"/>
      <c r="R14" s="157"/>
      <c r="S14" s="157"/>
      <c r="T14" s="157"/>
      <c r="U14" s="157"/>
      <c r="V14" s="157"/>
      <c r="W14" s="157"/>
    </row>
    <row r="15" spans="1:23" x14ac:dyDescent="0.2">
      <c r="A15" s="157"/>
      <c r="B15" s="19">
        <v>101308503</v>
      </c>
      <c r="C15" s="20" t="s">
        <v>296</v>
      </c>
      <c r="D15" s="21" t="s">
        <v>292</v>
      </c>
      <c r="E15" s="31">
        <v>54947</v>
      </c>
      <c r="F15" s="32">
        <v>51961</v>
      </c>
      <c r="G15" s="32">
        <v>51667</v>
      </c>
      <c r="H15" s="32">
        <v>51809</v>
      </c>
      <c r="I15" s="33">
        <v>51809</v>
      </c>
      <c r="J15" s="34">
        <v>1.0365</v>
      </c>
      <c r="K15" s="35">
        <v>1.0565</v>
      </c>
      <c r="L15" s="35">
        <v>1.0374000000000001</v>
      </c>
      <c r="M15" s="35">
        <v>1.0251999999999999</v>
      </c>
      <c r="N15" s="36">
        <v>1.0251999999999999</v>
      </c>
      <c r="O15" s="157"/>
      <c r="P15" s="157"/>
      <c r="Q15" s="157"/>
      <c r="R15" s="157"/>
      <c r="S15" s="157"/>
      <c r="T15" s="157"/>
      <c r="U15" s="157"/>
      <c r="V15" s="157"/>
      <c r="W15" s="157"/>
    </row>
    <row r="16" spans="1:23" x14ac:dyDescent="0.2">
      <c r="A16" s="157"/>
      <c r="B16" s="19">
        <v>101630504</v>
      </c>
      <c r="C16" s="20" t="s">
        <v>526</v>
      </c>
      <c r="D16" s="21" t="s">
        <v>527</v>
      </c>
      <c r="E16" s="31">
        <v>65385</v>
      </c>
      <c r="F16" s="32">
        <v>62155</v>
      </c>
      <c r="G16" s="32">
        <v>63125</v>
      </c>
      <c r="H16" s="32">
        <v>62757</v>
      </c>
      <c r="I16" s="33">
        <v>62757</v>
      </c>
      <c r="J16" s="34">
        <v>0.871</v>
      </c>
      <c r="K16" s="35">
        <v>0.88319999999999999</v>
      </c>
      <c r="L16" s="35">
        <v>0.84909999999999997</v>
      </c>
      <c r="M16" s="35">
        <v>0.84640000000000004</v>
      </c>
      <c r="N16" s="36">
        <v>0.84640000000000004</v>
      </c>
      <c r="O16" s="157"/>
      <c r="P16" s="157"/>
      <c r="Q16" s="157"/>
      <c r="R16" s="157"/>
      <c r="S16" s="157"/>
      <c r="T16" s="157"/>
      <c r="U16" s="157"/>
      <c r="V16" s="157"/>
      <c r="W16" s="157"/>
    </row>
    <row r="17" spans="1:23" x14ac:dyDescent="0.2">
      <c r="A17" s="157"/>
      <c r="B17" s="19">
        <v>101630903</v>
      </c>
      <c r="C17" s="20" t="s">
        <v>528</v>
      </c>
      <c r="D17" s="21" t="s">
        <v>527</v>
      </c>
      <c r="E17" s="31">
        <v>50408</v>
      </c>
      <c r="F17" s="32">
        <v>51727</v>
      </c>
      <c r="G17" s="32">
        <v>51168</v>
      </c>
      <c r="H17" s="32">
        <v>49746</v>
      </c>
      <c r="I17" s="33">
        <v>49746</v>
      </c>
      <c r="J17" s="34">
        <v>1.1297999999999999</v>
      </c>
      <c r="K17" s="35">
        <v>1.0611999999999999</v>
      </c>
      <c r="L17" s="35">
        <v>1.0475000000000001</v>
      </c>
      <c r="M17" s="35">
        <v>1.0677000000000001</v>
      </c>
      <c r="N17" s="36">
        <v>1.0677000000000001</v>
      </c>
      <c r="O17" s="157"/>
      <c r="P17" s="157"/>
      <c r="Q17" s="157"/>
      <c r="R17" s="157"/>
      <c r="S17" s="157"/>
      <c r="T17" s="157"/>
      <c r="U17" s="157"/>
      <c r="V17" s="157"/>
      <c r="W17" s="157"/>
    </row>
    <row r="18" spans="1:23" x14ac:dyDescent="0.2">
      <c r="A18" s="157"/>
      <c r="B18" s="19">
        <v>101631003</v>
      </c>
      <c r="C18" s="20" t="s">
        <v>529</v>
      </c>
      <c r="D18" s="21" t="s">
        <v>527</v>
      </c>
      <c r="E18" s="31">
        <v>51144</v>
      </c>
      <c r="F18" s="32">
        <v>50370</v>
      </c>
      <c r="G18" s="32">
        <v>49577</v>
      </c>
      <c r="H18" s="32">
        <v>48090</v>
      </c>
      <c r="I18" s="33">
        <v>48090</v>
      </c>
      <c r="J18" s="34">
        <v>1.1134999999999999</v>
      </c>
      <c r="K18" s="35">
        <v>1.0898000000000001</v>
      </c>
      <c r="L18" s="35">
        <v>1.0810999999999999</v>
      </c>
      <c r="M18" s="35">
        <v>1.1045</v>
      </c>
      <c r="N18" s="36">
        <v>1.1045</v>
      </c>
      <c r="O18" s="157"/>
      <c r="P18" s="157"/>
      <c r="Q18" s="157"/>
      <c r="R18" s="157"/>
      <c r="S18" s="157"/>
      <c r="T18" s="157"/>
      <c r="U18" s="157"/>
      <c r="V18" s="157"/>
      <c r="W18" s="157"/>
    </row>
    <row r="19" spans="1:23" x14ac:dyDescent="0.2">
      <c r="A19" s="157"/>
      <c r="B19" s="19">
        <v>101631203</v>
      </c>
      <c r="C19" s="20" t="s">
        <v>530</v>
      </c>
      <c r="D19" s="21" t="s">
        <v>527</v>
      </c>
      <c r="E19" s="31">
        <v>51927</v>
      </c>
      <c r="F19" s="32">
        <v>51015</v>
      </c>
      <c r="G19" s="32">
        <v>50215</v>
      </c>
      <c r="H19" s="32">
        <v>50897</v>
      </c>
      <c r="I19" s="33">
        <v>50897</v>
      </c>
      <c r="J19" s="34">
        <v>1.0968</v>
      </c>
      <c r="K19" s="35">
        <v>1.0761000000000001</v>
      </c>
      <c r="L19" s="35">
        <v>1.0673999999999999</v>
      </c>
      <c r="M19" s="35">
        <v>1.0436000000000001</v>
      </c>
      <c r="N19" s="36">
        <v>1.0436000000000001</v>
      </c>
      <c r="O19" s="157"/>
      <c r="P19" s="157"/>
      <c r="Q19" s="157"/>
      <c r="R19" s="157"/>
      <c r="S19" s="157"/>
      <c r="T19" s="157"/>
      <c r="U19" s="157"/>
      <c r="V19" s="157"/>
      <c r="W19" s="157"/>
    </row>
    <row r="20" spans="1:23" x14ac:dyDescent="0.2">
      <c r="A20" s="157"/>
      <c r="B20" s="19">
        <v>101631503</v>
      </c>
      <c r="C20" s="20" t="s">
        <v>531</v>
      </c>
      <c r="D20" s="21" t="s">
        <v>527</v>
      </c>
      <c r="E20" s="31">
        <v>41955</v>
      </c>
      <c r="F20" s="32">
        <v>44456</v>
      </c>
      <c r="G20" s="32">
        <v>42208</v>
      </c>
      <c r="H20" s="32">
        <v>41313</v>
      </c>
      <c r="I20" s="33">
        <v>41313</v>
      </c>
      <c r="J20" s="34">
        <v>1.3573999999999999</v>
      </c>
      <c r="K20" s="35">
        <v>1.2347999999999999</v>
      </c>
      <c r="L20" s="35">
        <v>1.2699</v>
      </c>
      <c r="M20" s="35">
        <v>1.2857000000000001</v>
      </c>
      <c r="N20" s="36">
        <v>1.2857000000000001</v>
      </c>
      <c r="O20" s="157"/>
      <c r="P20" s="157"/>
      <c r="Q20" s="157"/>
      <c r="R20" s="157"/>
      <c r="S20" s="157"/>
      <c r="T20" s="157"/>
      <c r="U20" s="157"/>
      <c r="V20" s="157"/>
      <c r="W20" s="157"/>
    </row>
    <row r="21" spans="1:23" x14ac:dyDescent="0.2">
      <c r="A21" s="157"/>
      <c r="B21" s="19">
        <v>101631703</v>
      </c>
      <c r="C21" s="20" t="s">
        <v>532</v>
      </c>
      <c r="D21" s="21" t="s">
        <v>527</v>
      </c>
      <c r="E21" s="31">
        <v>74651</v>
      </c>
      <c r="F21" s="32">
        <v>68516</v>
      </c>
      <c r="G21" s="32">
        <v>62909</v>
      </c>
      <c r="H21" s="32">
        <v>62005</v>
      </c>
      <c r="I21" s="33">
        <v>62005</v>
      </c>
      <c r="J21" s="34">
        <v>0.76290000000000002</v>
      </c>
      <c r="K21" s="35">
        <v>0.80120000000000002</v>
      </c>
      <c r="L21" s="35">
        <v>0.85199999999999998</v>
      </c>
      <c r="M21" s="35">
        <v>0.85660000000000003</v>
      </c>
      <c r="N21" s="36">
        <v>0.85660000000000003</v>
      </c>
      <c r="O21" s="157"/>
      <c r="P21" s="157"/>
      <c r="Q21" s="157"/>
      <c r="R21" s="157"/>
      <c r="S21" s="157"/>
      <c r="T21" s="157"/>
      <c r="U21" s="157"/>
      <c r="V21" s="157"/>
      <c r="W21" s="157"/>
    </row>
    <row r="22" spans="1:23" x14ac:dyDescent="0.2">
      <c r="A22" s="157"/>
      <c r="B22" s="19">
        <v>101631803</v>
      </c>
      <c r="C22" s="20" t="s">
        <v>533</v>
      </c>
      <c r="D22" s="21" t="s">
        <v>527</v>
      </c>
      <c r="E22" s="31">
        <v>44940</v>
      </c>
      <c r="F22" s="32">
        <v>43280</v>
      </c>
      <c r="G22" s="32">
        <v>41760</v>
      </c>
      <c r="H22" s="32">
        <v>40345</v>
      </c>
      <c r="I22" s="33">
        <v>40345</v>
      </c>
      <c r="J22" s="34">
        <v>1.2673000000000001</v>
      </c>
      <c r="K22" s="35">
        <v>1.2684</v>
      </c>
      <c r="L22" s="35">
        <v>1.2835000000000001</v>
      </c>
      <c r="M22" s="35">
        <v>1.3165</v>
      </c>
      <c r="N22" s="36">
        <v>1.3165</v>
      </c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x14ac:dyDescent="0.2">
      <c r="A23" s="157"/>
      <c r="B23" s="19">
        <v>101631903</v>
      </c>
      <c r="C23" s="20" t="s">
        <v>534</v>
      </c>
      <c r="D23" s="21" t="s">
        <v>527</v>
      </c>
      <c r="E23" s="31">
        <v>59892</v>
      </c>
      <c r="F23" s="32">
        <v>58992</v>
      </c>
      <c r="G23" s="32">
        <v>58912</v>
      </c>
      <c r="H23" s="32">
        <v>55945</v>
      </c>
      <c r="I23" s="33">
        <v>55945</v>
      </c>
      <c r="J23" s="34">
        <v>0.95089999999999997</v>
      </c>
      <c r="K23" s="35">
        <v>0.93049999999999999</v>
      </c>
      <c r="L23" s="35">
        <v>0.90980000000000005</v>
      </c>
      <c r="M23" s="35">
        <v>0.94940000000000002</v>
      </c>
      <c r="N23" s="36">
        <v>0.94940000000000002</v>
      </c>
      <c r="O23" s="157"/>
      <c r="P23" s="157"/>
      <c r="Q23" s="157"/>
      <c r="R23" s="157"/>
      <c r="S23" s="157"/>
      <c r="T23" s="157"/>
      <c r="U23" s="157"/>
      <c r="V23" s="157"/>
      <c r="W23" s="157"/>
    </row>
    <row r="24" spans="1:23" x14ac:dyDescent="0.2">
      <c r="A24" s="157"/>
      <c r="B24" s="19">
        <v>101632403</v>
      </c>
      <c r="C24" s="20" t="s">
        <v>535</v>
      </c>
      <c r="D24" s="21" t="s">
        <v>527</v>
      </c>
      <c r="E24" s="31">
        <v>53180</v>
      </c>
      <c r="F24" s="32">
        <v>52656</v>
      </c>
      <c r="G24" s="32">
        <v>54043</v>
      </c>
      <c r="H24" s="32">
        <v>54194</v>
      </c>
      <c r="I24" s="33">
        <v>54194</v>
      </c>
      <c r="J24" s="34">
        <v>1.0709</v>
      </c>
      <c r="K24" s="35">
        <v>1.0425</v>
      </c>
      <c r="L24" s="35">
        <v>0.99180000000000001</v>
      </c>
      <c r="M24" s="35">
        <v>0.98009999999999997</v>
      </c>
      <c r="N24" s="36">
        <v>0.98009999999999997</v>
      </c>
      <c r="O24" s="157"/>
      <c r="P24" s="157"/>
      <c r="Q24" s="157"/>
      <c r="R24" s="157"/>
      <c r="S24" s="157"/>
      <c r="T24" s="157"/>
      <c r="U24" s="157"/>
      <c r="V24" s="157"/>
      <c r="W24" s="157"/>
    </row>
    <row r="25" spans="1:23" x14ac:dyDescent="0.2">
      <c r="A25" s="157"/>
      <c r="B25" s="19">
        <v>101633903</v>
      </c>
      <c r="C25" s="20" t="s">
        <v>536</v>
      </c>
      <c r="D25" s="21" t="s">
        <v>527</v>
      </c>
      <c r="E25" s="31">
        <v>63685</v>
      </c>
      <c r="F25" s="32">
        <v>62521</v>
      </c>
      <c r="G25" s="32">
        <v>58632</v>
      </c>
      <c r="H25" s="32">
        <v>56319</v>
      </c>
      <c r="I25" s="33">
        <v>56319</v>
      </c>
      <c r="J25" s="34">
        <v>0.89429999999999998</v>
      </c>
      <c r="K25" s="35">
        <v>0.878</v>
      </c>
      <c r="L25" s="35">
        <v>0.91420000000000001</v>
      </c>
      <c r="M25" s="35">
        <v>0.94310000000000005</v>
      </c>
      <c r="N25" s="36">
        <v>0.94310000000000005</v>
      </c>
      <c r="O25" s="157"/>
      <c r="P25" s="157"/>
      <c r="Q25" s="157"/>
      <c r="R25" s="157"/>
      <c r="S25" s="157"/>
      <c r="T25" s="157"/>
      <c r="U25" s="157"/>
      <c r="V25" s="157"/>
      <c r="W25" s="157"/>
    </row>
    <row r="26" spans="1:23" x14ac:dyDescent="0.2">
      <c r="A26" s="157"/>
      <c r="B26" s="19">
        <v>101636503</v>
      </c>
      <c r="C26" s="20" t="s">
        <v>537</v>
      </c>
      <c r="D26" s="21" t="s">
        <v>527</v>
      </c>
      <c r="E26" s="31">
        <v>115391</v>
      </c>
      <c r="F26" s="32">
        <v>109713</v>
      </c>
      <c r="G26" s="32">
        <v>108500</v>
      </c>
      <c r="H26" s="32">
        <v>107237</v>
      </c>
      <c r="I26" s="33">
        <v>107237</v>
      </c>
      <c r="J26" s="34">
        <v>0.49349999999999999</v>
      </c>
      <c r="K26" s="35">
        <v>0.50039999999999996</v>
      </c>
      <c r="L26" s="35">
        <v>0.49399999999999999</v>
      </c>
      <c r="M26" s="35">
        <v>0.49530000000000002</v>
      </c>
      <c r="N26" s="36">
        <v>0.49530000000000002</v>
      </c>
      <c r="O26" s="157"/>
      <c r="P26" s="157"/>
      <c r="Q26" s="157"/>
      <c r="R26" s="157"/>
      <c r="S26" s="157"/>
      <c r="T26" s="157"/>
      <c r="U26" s="157"/>
      <c r="V26" s="157"/>
      <c r="W26" s="157"/>
    </row>
    <row r="27" spans="1:23" x14ac:dyDescent="0.2">
      <c r="A27" s="157"/>
      <c r="B27" s="19">
        <v>101637002</v>
      </c>
      <c r="C27" s="20" t="s">
        <v>538</v>
      </c>
      <c r="D27" s="21" t="s">
        <v>527</v>
      </c>
      <c r="E27" s="31">
        <v>51696</v>
      </c>
      <c r="F27" s="32">
        <v>51177</v>
      </c>
      <c r="G27" s="32">
        <v>51069</v>
      </c>
      <c r="H27" s="32">
        <v>48049</v>
      </c>
      <c r="I27" s="33">
        <v>48049</v>
      </c>
      <c r="J27" s="34">
        <v>1.1016999999999999</v>
      </c>
      <c r="K27" s="35">
        <v>1.0726</v>
      </c>
      <c r="L27" s="35">
        <v>1.0495000000000001</v>
      </c>
      <c r="M27" s="35">
        <v>1.1053999999999999</v>
      </c>
      <c r="N27" s="36">
        <v>1.1053999999999999</v>
      </c>
      <c r="O27" s="157"/>
      <c r="P27" s="157"/>
      <c r="Q27" s="157"/>
      <c r="R27" s="157"/>
      <c r="S27" s="157"/>
      <c r="T27" s="157"/>
      <c r="U27" s="157"/>
      <c r="V27" s="157"/>
      <c r="W27" s="157"/>
    </row>
    <row r="28" spans="1:23" x14ac:dyDescent="0.2">
      <c r="A28" s="157"/>
      <c r="B28" s="19">
        <v>101638003</v>
      </c>
      <c r="C28" s="20" t="s">
        <v>539</v>
      </c>
      <c r="D28" s="21" t="s">
        <v>527</v>
      </c>
      <c r="E28" s="31">
        <v>55496</v>
      </c>
      <c r="F28" s="32">
        <v>57554</v>
      </c>
      <c r="G28" s="32">
        <v>58560</v>
      </c>
      <c r="H28" s="32">
        <v>59261</v>
      </c>
      <c r="I28" s="33">
        <v>59261</v>
      </c>
      <c r="J28" s="34">
        <v>1.0262</v>
      </c>
      <c r="K28" s="35">
        <v>0.95379999999999998</v>
      </c>
      <c r="L28" s="35">
        <v>0.9153</v>
      </c>
      <c r="M28" s="35">
        <v>0.89629999999999999</v>
      </c>
      <c r="N28" s="36">
        <v>0.89629999999999999</v>
      </c>
      <c r="O28" s="157"/>
      <c r="P28" s="157"/>
      <c r="Q28" s="157"/>
      <c r="R28" s="157"/>
      <c r="S28" s="157"/>
      <c r="T28" s="157"/>
      <c r="U28" s="157"/>
      <c r="V28" s="157"/>
      <c r="W28" s="157"/>
    </row>
    <row r="29" spans="1:23" x14ac:dyDescent="0.2">
      <c r="A29" s="157"/>
      <c r="B29" s="19">
        <v>101638803</v>
      </c>
      <c r="C29" s="20" t="s">
        <v>540</v>
      </c>
      <c r="D29" s="21" t="s">
        <v>527</v>
      </c>
      <c r="E29" s="31">
        <v>40017</v>
      </c>
      <c r="F29" s="32">
        <v>39686</v>
      </c>
      <c r="G29" s="32">
        <v>38798</v>
      </c>
      <c r="H29" s="32">
        <v>37353</v>
      </c>
      <c r="I29" s="33">
        <v>37353</v>
      </c>
      <c r="J29" s="34">
        <v>1.4232</v>
      </c>
      <c r="K29" s="35">
        <v>1.3832</v>
      </c>
      <c r="L29" s="35">
        <v>1.3815</v>
      </c>
      <c r="M29" s="35">
        <v>1.4219999999999999</v>
      </c>
      <c r="N29" s="36">
        <v>1.4219999999999999</v>
      </c>
      <c r="O29" s="157"/>
      <c r="P29" s="157"/>
      <c r="Q29" s="157"/>
      <c r="R29" s="157"/>
      <c r="S29" s="157"/>
      <c r="T29" s="157"/>
      <c r="U29" s="157"/>
      <c r="V29" s="157"/>
      <c r="W29" s="157"/>
    </row>
    <row r="30" spans="1:23" x14ac:dyDescent="0.2">
      <c r="A30" s="157"/>
      <c r="B30" s="19">
        <v>102027451</v>
      </c>
      <c r="C30" s="20" t="s">
        <v>22</v>
      </c>
      <c r="D30" s="21" t="s">
        <v>23</v>
      </c>
      <c r="E30" s="31">
        <v>43985</v>
      </c>
      <c r="F30" s="32">
        <v>42332</v>
      </c>
      <c r="G30" s="32">
        <v>40571</v>
      </c>
      <c r="H30" s="32">
        <v>39864</v>
      </c>
      <c r="I30" s="33">
        <v>39864</v>
      </c>
      <c r="J30" s="34">
        <v>1.2948</v>
      </c>
      <c r="K30" s="35">
        <v>1.2968</v>
      </c>
      <c r="L30" s="35">
        <v>1.3210999999999999</v>
      </c>
      <c r="M30" s="35">
        <v>1.3324</v>
      </c>
      <c r="N30" s="36">
        <v>1.3324</v>
      </c>
      <c r="O30" s="157"/>
      <c r="P30" s="157"/>
      <c r="Q30" s="157"/>
      <c r="R30" s="157"/>
      <c r="S30" s="157"/>
      <c r="T30" s="157"/>
      <c r="U30" s="157"/>
      <c r="V30" s="157"/>
      <c r="W30" s="157"/>
    </row>
    <row r="31" spans="1:23" x14ac:dyDescent="0.2">
      <c r="A31" s="157"/>
      <c r="B31" s="19">
        <v>103020603</v>
      </c>
      <c r="C31" s="20" t="s">
        <v>24</v>
      </c>
      <c r="D31" s="21" t="s">
        <v>23</v>
      </c>
      <c r="E31" s="31">
        <v>51968</v>
      </c>
      <c r="F31" s="32">
        <v>49785</v>
      </c>
      <c r="G31" s="32">
        <v>49098</v>
      </c>
      <c r="H31" s="32">
        <v>49393</v>
      </c>
      <c r="I31" s="33">
        <v>49393</v>
      </c>
      <c r="J31" s="34">
        <v>1.0959000000000001</v>
      </c>
      <c r="K31" s="35">
        <v>1.1026</v>
      </c>
      <c r="L31" s="35">
        <v>1.0916999999999999</v>
      </c>
      <c r="M31" s="35">
        <v>1.0753999999999999</v>
      </c>
      <c r="N31" s="36">
        <v>1.0753999999999999</v>
      </c>
      <c r="O31" s="157"/>
      <c r="P31" s="157"/>
      <c r="Q31" s="157"/>
      <c r="R31" s="157"/>
      <c r="S31" s="157"/>
      <c r="T31" s="157"/>
      <c r="U31" s="157"/>
      <c r="V31" s="157"/>
      <c r="W31" s="157"/>
    </row>
    <row r="32" spans="1:23" x14ac:dyDescent="0.2">
      <c r="A32" s="157"/>
      <c r="B32" s="19">
        <v>103020753</v>
      </c>
      <c r="C32" s="20" t="s">
        <v>25</v>
      </c>
      <c r="D32" s="21" t="s">
        <v>23</v>
      </c>
      <c r="E32" s="31">
        <v>89668</v>
      </c>
      <c r="F32" s="32">
        <v>87845</v>
      </c>
      <c r="G32" s="32">
        <v>86487</v>
      </c>
      <c r="H32" s="32">
        <v>85652</v>
      </c>
      <c r="I32" s="33">
        <v>85652</v>
      </c>
      <c r="J32" s="34">
        <v>0.6351</v>
      </c>
      <c r="K32" s="35">
        <v>0.62490000000000001</v>
      </c>
      <c r="L32" s="35">
        <v>0.61970000000000003</v>
      </c>
      <c r="M32" s="35">
        <v>0.62009999999999998</v>
      </c>
      <c r="N32" s="36">
        <v>0.62009999999999998</v>
      </c>
      <c r="O32" s="157"/>
      <c r="P32" s="157"/>
      <c r="Q32" s="157"/>
      <c r="R32" s="157"/>
      <c r="S32" s="157"/>
      <c r="T32" s="157"/>
      <c r="U32" s="157"/>
      <c r="V32" s="157"/>
      <c r="W32" s="157"/>
    </row>
    <row r="33" spans="1:23" x14ac:dyDescent="0.2">
      <c r="A33" s="157"/>
      <c r="B33" s="19">
        <v>103021003</v>
      </c>
      <c r="C33" s="20" t="s">
        <v>26</v>
      </c>
      <c r="D33" s="21" t="s">
        <v>23</v>
      </c>
      <c r="E33" s="31">
        <v>107358</v>
      </c>
      <c r="F33" s="32">
        <v>103689</v>
      </c>
      <c r="G33" s="32">
        <v>109091</v>
      </c>
      <c r="H33" s="32">
        <v>111250</v>
      </c>
      <c r="I33" s="33">
        <v>111250</v>
      </c>
      <c r="J33" s="34">
        <v>0.53049999999999997</v>
      </c>
      <c r="K33" s="35">
        <v>0.52939999999999998</v>
      </c>
      <c r="L33" s="35">
        <v>0.49130000000000001</v>
      </c>
      <c r="M33" s="35">
        <v>0.47739999999999999</v>
      </c>
      <c r="N33" s="36">
        <v>0.47739999999999999</v>
      </c>
      <c r="O33" s="157"/>
      <c r="P33" s="157"/>
      <c r="Q33" s="157"/>
      <c r="R33" s="157"/>
      <c r="S33" s="157"/>
      <c r="T33" s="157"/>
      <c r="U33" s="157"/>
      <c r="V33" s="157"/>
      <c r="W33" s="157"/>
    </row>
    <row r="34" spans="1:23" x14ac:dyDescent="0.2">
      <c r="A34" s="157"/>
      <c r="B34" s="19">
        <v>103021102</v>
      </c>
      <c r="C34" s="20" t="s">
        <v>27</v>
      </c>
      <c r="D34" s="21" t="s">
        <v>23</v>
      </c>
      <c r="E34" s="31">
        <v>59310</v>
      </c>
      <c r="F34" s="32">
        <v>57500</v>
      </c>
      <c r="G34" s="32">
        <v>56514</v>
      </c>
      <c r="H34" s="32">
        <v>55233</v>
      </c>
      <c r="I34" s="33">
        <v>55233</v>
      </c>
      <c r="J34" s="34">
        <v>0.96020000000000005</v>
      </c>
      <c r="K34" s="35">
        <v>0.95469999999999999</v>
      </c>
      <c r="L34" s="35">
        <v>0.94840000000000002</v>
      </c>
      <c r="M34" s="35">
        <v>0.9617</v>
      </c>
      <c r="N34" s="36">
        <v>0.9617</v>
      </c>
      <c r="O34" s="157"/>
      <c r="P34" s="157"/>
      <c r="Q34" s="157"/>
      <c r="R34" s="157"/>
      <c r="S34" s="157"/>
      <c r="T34" s="157"/>
      <c r="U34" s="157"/>
      <c r="V34" s="157"/>
      <c r="W34" s="157"/>
    </row>
    <row r="35" spans="1:23" x14ac:dyDescent="0.2">
      <c r="A35" s="157"/>
      <c r="B35" s="19">
        <v>103021252</v>
      </c>
      <c r="C35" s="20" t="s">
        <v>28</v>
      </c>
      <c r="D35" s="21" t="s">
        <v>23</v>
      </c>
      <c r="E35" s="31">
        <v>73757</v>
      </c>
      <c r="F35" s="32">
        <v>72164</v>
      </c>
      <c r="G35" s="32">
        <v>70423</v>
      </c>
      <c r="H35" s="32">
        <v>70168</v>
      </c>
      <c r="I35" s="33">
        <v>70168</v>
      </c>
      <c r="J35" s="34">
        <v>0.77210000000000001</v>
      </c>
      <c r="K35" s="35">
        <v>0.76070000000000004</v>
      </c>
      <c r="L35" s="35">
        <v>0.7611</v>
      </c>
      <c r="M35" s="35">
        <v>0.75700000000000001</v>
      </c>
      <c r="N35" s="36">
        <v>0.75700000000000001</v>
      </c>
      <c r="O35" s="157"/>
      <c r="P35" s="157"/>
      <c r="Q35" s="157"/>
      <c r="R35" s="157"/>
      <c r="S35" s="157"/>
      <c r="T35" s="157"/>
      <c r="U35" s="157"/>
      <c r="V35" s="157"/>
      <c r="W35" s="157"/>
    </row>
    <row r="36" spans="1:23" x14ac:dyDescent="0.2">
      <c r="A36" s="157"/>
      <c r="B36" s="19">
        <v>103021453</v>
      </c>
      <c r="C36" s="20" t="s">
        <v>29</v>
      </c>
      <c r="D36" s="21" t="s">
        <v>23</v>
      </c>
      <c r="E36" s="31">
        <v>55192</v>
      </c>
      <c r="F36" s="32">
        <v>51197</v>
      </c>
      <c r="G36" s="32">
        <v>51685</v>
      </c>
      <c r="H36" s="32">
        <v>52455</v>
      </c>
      <c r="I36" s="33">
        <v>52455</v>
      </c>
      <c r="J36" s="34">
        <v>1.0319</v>
      </c>
      <c r="K36" s="35">
        <v>1.0722</v>
      </c>
      <c r="L36" s="35">
        <v>1.0369999999999999</v>
      </c>
      <c r="M36" s="35">
        <v>1.0125999999999999</v>
      </c>
      <c r="N36" s="36">
        <v>1.0125999999999999</v>
      </c>
      <c r="O36" s="157"/>
      <c r="P36" s="157"/>
      <c r="Q36" s="157"/>
      <c r="R36" s="157"/>
      <c r="S36" s="157"/>
      <c r="T36" s="157"/>
      <c r="U36" s="157"/>
      <c r="V36" s="157"/>
      <c r="W36" s="157"/>
    </row>
    <row r="37" spans="1:23" x14ac:dyDescent="0.2">
      <c r="A37" s="157"/>
      <c r="B37" s="19">
        <v>103021603</v>
      </c>
      <c r="C37" s="20" t="s">
        <v>30</v>
      </c>
      <c r="D37" s="21" t="s">
        <v>23</v>
      </c>
      <c r="E37" s="31">
        <v>49521</v>
      </c>
      <c r="F37" s="32">
        <v>48706</v>
      </c>
      <c r="G37" s="32">
        <v>47292</v>
      </c>
      <c r="H37" s="32">
        <v>44297</v>
      </c>
      <c r="I37" s="33">
        <v>44297</v>
      </c>
      <c r="J37" s="34">
        <v>1.1499999999999999</v>
      </c>
      <c r="K37" s="35">
        <v>1.1271</v>
      </c>
      <c r="L37" s="35">
        <v>1.1334</v>
      </c>
      <c r="M37" s="35">
        <v>1.1991000000000001</v>
      </c>
      <c r="N37" s="36">
        <v>1.1991000000000001</v>
      </c>
      <c r="O37" s="157"/>
      <c r="P37" s="157"/>
      <c r="Q37" s="157"/>
      <c r="R37" s="157"/>
      <c r="S37" s="157"/>
      <c r="T37" s="157"/>
      <c r="U37" s="157"/>
      <c r="V37" s="157"/>
      <c r="W37" s="157"/>
    </row>
    <row r="38" spans="1:23" x14ac:dyDescent="0.2">
      <c r="A38" s="157"/>
      <c r="B38" s="19">
        <v>103021752</v>
      </c>
      <c r="C38" s="20" t="s">
        <v>31</v>
      </c>
      <c r="D38" s="21" t="s">
        <v>23</v>
      </c>
      <c r="E38" s="31">
        <v>62667</v>
      </c>
      <c r="F38" s="32">
        <v>59884</v>
      </c>
      <c r="G38" s="32">
        <v>59920</v>
      </c>
      <c r="H38" s="32">
        <v>59373</v>
      </c>
      <c r="I38" s="33">
        <v>59373</v>
      </c>
      <c r="J38" s="34">
        <v>0.90880000000000005</v>
      </c>
      <c r="K38" s="35">
        <v>0.91669999999999996</v>
      </c>
      <c r="L38" s="35">
        <v>0.89449999999999996</v>
      </c>
      <c r="M38" s="35">
        <v>0.89459999999999995</v>
      </c>
      <c r="N38" s="36">
        <v>0.89459999999999995</v>
      </c>
      <c r="O38" s="157"/>
      <c r="P38" s="157"/>
      <c r="Q38" s="157"/>
      <c r="R38" s="157"/>
      <c r="S38" s="157"/>
      <c r="T38" s="157"/>
      <c r="U38" s="157"/>
      <c r="V38" s="157"/>
      <c r="W38" s="157"/>
    </row>
    <row r="39" spans="1:23" x14ac:dyDescent="0.2">
      <c r="A39" s="157"/>
      <c r="B39" s="19">
        <v>103021903</v>
      </c>
      <c r="C39" s="20" t="s">
        <v>32</v>
      </c>
      <c r="D39" s="21" t="s">
        <v>23</v>
      </c>
      <c r="E39" s="31">
        <v>31112</v>
      </c>
      <c r="F39" s="32">
        <v>30513</v>
      </c>
      <c r="G39" s="32">
        <v>30207</v>
      </c>
      <c r="H39" s="32">
        <v>29158</v>
      </c>
      <c r="I39" s="33">
        <v>29158</v>
      </c>
      <c r="J39" s="34">
        <v>1.8305</v>
      </c>
      <c r="K39" s="35">
        <v>1.7990999999999999</v>
      </c>
      <c r="L39" s="35">
        <v>1.7744</v>
      </c>
      <c r="M39" s="35">
        <v>1.8216000000000001</v>
      </c>
      <c r="N39" s="36">
        <v>1.8216000000000001</v>
      </c>
      <c r="O39" s="157"/>
      <c r="P39" s="157"/>
      <c r="Q39" s="157"/>
      <c r="R39" s="157"/>
      <c r="S39" s="157"/>
      <c r="T39" s="157"/>
      <c r="U39" s="157"/>
      <c r="V39" s="157"/>
      <c r="W39" s="157"/>
    </row>
    <row r="40" spans="1:23" x14ac:dyDescent="0.2">
      <c r="A40" s="157"/>
      <c r="B40" s="19">
        <v>103022103</v>
      </c>
      <c r="C40" s="20" t="s">
        <v>33</v>
      </c>
      <c r="D40" s="21" t="s">
        <v>23</v>
      </c>
      <c r="E40" s="31">
        <v>42579</v>
      </c>
      <c r="F40" s="32">
        <v>40721</v>
      </c>
      <c r="G40" s="32">
        <v>35397</v>
      </c>
      <c r="H40" s="32">
        <v>36227</v>
      </c>
      <c r="I40" s="33">
        <v>36227</v>
      </c>
      <c r="J40" s="34">
        <v>1.3374999999999999</v>
      </c>
      <c r="K40" s="35">
        <v>1.3481000000000001</v>
      </c>
      <c r="L40" s="35">
        <v>1.5142</v>
      </c>
      <c r="M40" s="35">
        <v>1.4661999999999999</v>
      </c>
      <c r="N40" s="36">
        <v>1.4661999999999999</v>
      </c>
      <c r="O40" s="157"/>
      <c r="P40" s="157"/>
      <c r="Q40" s="157"/>
      <c r="R40" s="157"/>
      <c r="S40" s="157"/>
      <c r="T40" s="157"/>
      <c r="U40" s="157"/>
      <c r="V40" s="157"/>
      <c r="W40" s="157"/>
    </row>
    <row r="41" spans="1:23" x14ac:dyDescent="0.2">
      <c r="A41" s="157"/>
      <c r="B41" s="19">
        <v>103022253</v>
      </c>
      <c r="C41" s="20" t="s">
        <v>34</v>
      </c>
      <c r="D41" s="21" t="s">
        <v>23</v>
      </c>
      <c r="E41" s="31">
        <v>61158</v>
      </c>
      <c r="F41" s="32">
        <v>59626</v>
      </c>
      <c r="G41" s="32">
        <v>58025</v>
      </c>
      <c r="H41" s="32">
        <v>57702</v>
      </c>
      <c r="I41" s="33">
        <v>57702</v>
      </c>
      <c r="J41" s="34">
        <v>0.93120000000000003</v>
      </c>
      <c r="K41" s="35">
        <v>0.92069999999999996</v>
      </c>
      <c r="L41" s="35">
        <v>0.92369999999999997</v>
      </c>
      <c r="M41" s="35">
        <v>0.92049999999999998</v>
      </c>
      <c r="N41" s="36">
        <v>0.92049999999999998</v>
      </c>
      <c r="O41" s="157"/>
      <c r="P41" s="157"/>
      <c r="Q41" s="157"/>
      <c r="R41" s="157"/>
      <c r="S41" s="157"/>
      <c r="T41" s="157"/>
      <c r="U41" s="157"/>
      <c r="V41" s="157"/>
      <c r="W41" s="157"/>
    </row>
    <row r="42" spans="1:23" x14ac:dyDescent="0.2">
      <c r="A42" s="157"/>
      <c r="B42" s="19">
        <v>103022503</v>
      </c>
      <c r="C42" s="20" t="s">
        <v>35</v>
      </c>
      <c r="D42" s="21" t="s">
        <v>23</v>
      </c>
      <c r="E42" s="31">
        <v>24390</v>
      </c>
      <c r="F42" s="32">
        <v>21495</v>
      </c>
      <c r="G42" s="32">
        <v>19776</v>
      </c>
      <c r="H42" s="32">
        <v>19811</v>
      </c>
      <c r="I42" s="33">
        <v>19811</v>
      </c>
      <c r="J42" s="34">
        <v>2.335</v>
      </c>
      <c r="K42" s="35">
        <v>2.5537999999999998</v>
      </c>
      <c r="L42" s="35">
        <v>2.7103000000000002</v>
      </c>
      <c r="M42" s="35">
        <v>2.6810999999999998</v>
      </c>
      <c r="N42" s="36">
        <v>2.6810999999999998</v>
      </c>
      <c r="O42" s="157"/>
      <c r="P42" s="157"/>
      <c r="Q42" s="157"/>
      <c r="R42" s="157"/>
      <c r="S42" s="157"/>
      <c r="T42" s="157"/>
      <c r="U42" s="157"/>
      <c r="V42" s="157"/>
      <c r="W42" s="157"/>
    </row>
    <row r="43" spans="1:23" x14ac:dyDescent="0.2">
      <c r="A43" s="157"/>
      <c r="B43" s="19">
        <v>103022803</v>
      </c>
      <c r="C43" s="20" t="s">
        <v>36</v>
      </c>
      <c r="D43" s="21" t="s">
        <v>23</v>
      </c>
      <c r="E43" s="31">
        <v>40716</v>
      </c>
      <c r="F43" s="32">
        <v>39770</v>
      </c>
      <c r="G43" s="32">
        <v>38524</v>
      </c>
      <c r="H43" s="32">
        <v>37942</v>
      </c>
      <c r="I43" s="33">
        <v>37942</v>
      </c>
      <c r="J43" s="34">
        <v>1.3987000000000001</v>
      </c>
      <c r="K43" s="35">
        <v>1.3803000000000001</v>
      </c>
      <c r="L43" s="35">
        <v>1.3913</v>
      </c>
      <c r="M43" s="35">
        <v>1.3998999999999999</v>
      </c>
      <c r="N43" s="36">
        <v>1.3998999999999999</v>
      </c>
      <c r="O43" s="157"/>
      <c r="P43" s="157"/>
      <c r="Q43" s="157"/>
      <c r="R43" s="157"/>
      <c r="S43" s="157"/>
      <c r="T43" s="157"/>
      <c r="U43" s="157"/>
      <c r="V43" s="157"/>
      <c r="W43" s="157"/>
    </row>
    <row r="44" spans="1:23" x14ac:dyDescent="0.2">
      <c r="A44" s="157"/>
      <c r="B44" s="19">
        <v>103023153</v>
      </c>
      <c r="C44" s="20" t="s">
        <v>37</v>
      </c>
      <c r="D44" s="21" t="s">
        <v>23</v>
      </c>
      <c r="E44" s="31">
        <v>57919</v>
      </c>
      <c r="F44" s="32">
        <v>55941</v>
      </c>
      <c r="G44" s="32">
        <v>55569</v>
      </c>
      <c r="H44" s="32">
        <v>54807</v>
      </c>
      <c r="I44" s="33">
        <v>54807</v>
      </c>
      <c r="J44" s="34">
        <v>0.98329999999999995</v>
      </c>
      <c r="K44" s="35">
        <v>0.98129999999999995</v>
      </c>
      <c r="L44" s="35">
        <v>0.96450000000000002</v>
      </c>
      <c r="M44" s="35">
        <v>0.96909999999999996</v>
      </c>
      <c r="N44" s="36">
        <v>0.96909999999999996</v>
      </c>
      <c r="O44" s="157"/>
      <c r="P44" s="157"/>
      <c r="Q44" s="157"/>
      <c r="R44" s="157"/>
      <c r="S44" s="157"/>
      <c r="T44" s="157"/>
      <c r="U44" s="157"/>
      <c r="V44" s="157"/>
      <c r="W44" s="157"/>
    </row>
    <row r="45" spans="1:23" x14ac:dyDescent="0.2">
      <c r="A45" s="157"/>
      <c r="B45" s="19">
        <v>103023912</v>
      </c>
      <c r="C45" s="20" t="s">
        <v>38</v>
      </c>
      <c r="D45" s="21" t="s">
        <v>23</v>
      </c>
      <c r="E45" s="31">
        <v>82691</v>
      </c>
      <c r="F45" s="32">
        <v>77854</v>
      </c>
      <c r="G45" s="32">
        <v>76670</v>
      </c>
      <c r="H45" s="32">
        <v>76250</v>
      </c>
      <c r="I45" s="33">
        <v>76250</v>
      </c>
      <c r="J45" s="34">
        <v>0.68869999999999998</v>
      </c>
      <c r="K45" s="35">
        <v>0.70509999999999995</v>
      </c>
      <c r="L45" s="35">
        <v>0.69910000000000005</v>
      </c>
      <c r="M45" s="35">
        <v>0.6966</v>
      </c>
      <c r="N45" s="36">
        <v>0.6966</v>
      </c>
      <c r="O45" s="157"/>
      <c r="P45" s="157"/>
      <c r="Q45" s="157"/>
      <c r="R45" s="157"/>
      <c r="S45" s="157"/>
      <c r="T45" s="157"/>
      <c r="U45" s="157"/>
      <c r="V45" s="157"/>
      <c r="W45" s="157"/>
    </row>
    <row r="46" spans="1:23" x14ac:dyDescent="0.2">
      <c r="A46" s="157"/>
      <c r="B46" s="19">
        <v>103024102</v>
      </c>
      <c r="C46" s="20" t="s">
        <v>39</v>
      </c>
      <c r="D46" s="21" t="s">
        <v>23</v>
      </c>
      <c r="E46" s="31">
        <v>56401</v>
      </c>
      <c r="F46" s="32">
        <v>53470</v>
      </c>
      <c r="G46" s="32">
        <v>53503</v>
      </c>
      <c r="H46" s="32">
        <v>51960</v>
      </c>
      <c r="I46" s="33">
        <v>51960</v>
      </c>
      <c r="J46" s="34">
        <v>1.0098</v>
      </c>
      <c r="K46" s="35">
        <v>1.0266999999999999</v>
      </c>
      <c r="L46" s="35">
        <v>1.0018</v>
      </c>
      <c r="M46" s="35">
        <v>1.0222</v>
      </c>
      <c r="N46" s="36">
        <v>1.0222</v>
      </c>
      <c r="O46" s="157"/>
      <c r="P46" s="157"/>
      <c r="Q46" s="157"/>
      <c r="R46" s="157"/>
      <c r="S46" s="157"/>
      <c r="T46" s="157"/>
      <c r="U46" s="157"/>
      <c r="V46" s="157"/>
      <c r="W46" s="157"/>
    </row>
    <row r="47" spans="1:23" x14ac:dyDescent="0.2">
      <c r="A47" s="157"/>
      <c r="B47" s="19">
        <v>103024603</v>
      </c>
      <c r="C47" s="20" t="s">
        <v>40</v>
      </c>
      <c r="D47" s="21" t="s">
        <v>23</v>
      </c>
      <c r="E47" s="31">
        <v>85233</v>
      </c>
      <c r="F47" s="32">
        <v>83308</v>
      </c>
      <c r="G47" s="32">
        <v>83526</v>
      </c>
      <c r="H47" s="32">
        <v>84351</v>
      </c>
      <c r="I47" s="33">
        <v>84351</v>
      </c>
      <c r="J47" s="34">
        <v>0.66820000000000002</v>
      </c>
      <c r="K47" s="35">
        <v>0.65890000000000004</v>
      </c>
      <c r="L47" s="35">
        <v>0.64170000000000005</v>
      </c>
      <c r="M47" s="35">
        <v>0.62970000000000004</v>
      </c>
      <c r="N47" s="36">
        <v>0.62970000000000004</v>
      </c>
      <c r="O47" s="157"/>
      <c r="P47" s="157"/>
      <c r="Q47" s="157"/>
      <c r="R47" s="157"/>
      <c r="S47" s="157"/>
      <c r="T47" s="157"/>
      <c r="U47" s="157"/>
      <c r="V47" s="157"/>
      <c r="W47" s="157"/>
    </row>
    <row r="48" spans="1:23" x14ac:dyDescent="0.2">
      <c r="A48" s="157"/>
      <c r="B48" s="19">
        <v>103024753</v>
      </c>
      <c r="C48" s="20" t="s">
        <v>41</v>
      </c>
      <c r="D48" s="21" t="s">
        <v>23</v>
      </c>
      <c r="E48" s="31">
        <v>47726</v>
      </c>
      <c r="F48" s="32">
        <v>45627</v>
      </c>
      <c r="G48" s="32">
        <v>46030</v>
      </c>
      <c r="H48" s="32">
        <v>44745</v>
      </c>
      <c r="I48" s="33">
        <v>44745</v>
      </c>
      <c r="J48" s="34">
        <v>1.1933</v>
      </c>
      <c r="K48" s="35">
        <v>1.2031000000000001</v>
      </c>
      <c r="L48" s="35">
        <v>1.1644000000000001</v>
      </c>
      <c r="M48" s="35">
        <v>1.1871</v>
      </c>
      <c r="N48" s="36">
        <v>1.1871</v>
      </c>
      <c r="O48" s="157"/>
      <c r="P48" s="157"/>
      <c r="Q48" s="157"/>
      <c r="R48" s="157"/>
      <c r="S48" s="157"/>
      <c r="T48" s="157"/>
      <c r="U48" s="157"/>
      <c r="V48" s="157"/>
      <c r="W48" s="157"/>
    </row>
    <row r="49" spans="1:23" x14ac:dyDescent="0.2">
      <c r="A49" s="157"/>
      <c r="B49" s="19">
        <v>103025002</v>
      </c>
      <c r="C49" s="20" t="s">
        <v>42</v>
      </c>
      <c r="D49" s="21" t="s">
        <v>23</v>
      </c>
      <c r="E49" s="31">
        <v>59099</v>
      </c>
      <c r="F49" s="32">
        <v>56795</v>
      </c>
      <c r="G49" s="32">
        <v>54623</v>
      </c>
      <c r="H49" s="32">
        <v>52550</v>
      </c>
      <c r="I49" s="33">
        <v>52550</v>
      </c>
      <c r="J49" s="34">
        <v>0.9637</v>
      </c>
      <c r="K49" s="35">
        <v>0.96650000000000003</v>
      </c>
      <c r="L49" s="35">
        <v>0.98129999999999995</v>
      </c>
      <c r="M49" s="35">
        <v>1.0107999999999999</v>
      </c>
      <c r="N49" s="36">
        <v>1.0107999999999999</v>
      </c>
      <c r="O49" s="157"/>
      <c r="P49" s="157"/>
      <c r="Q49" s="157"/>
      <c r="R49" s="157"/>
      <c r="S49" s="157"/>
      <c r="T49" s="157"/>
      <c r="U49" s="157"/>
      <c r="V49" s="157"/>
      <c r="W49" s="157"/>
    </row>
    <row r="50" spans="1:23" x14ac:dyDescent="0.2">
      <c r="A50" s="157"/>
      <c r="B50" s="19">
        <v>103026002</v>
      </c>
      <c r="C50" s="20" t="s">
        <v>43</v>
      </c>
      <c r="D50" s="21" t="s">
        <v>23</v>
      </c>
      <c r="E50" s="31">
        <v>36160</v>
      </c>
      <c r="F50" s="32">
        <v>35244</v>
      </c>
      <c r="G50" s="32">
        <v>35188</v>
      </c>
      <c r="H50" s="32">
        <v>34255</v>
      </c>
      <c r="I50" s="33">
        <v>34255</v>
      </c>
      <c r="J50" s="34">
        <v>1.575</v>
      </c>
      <c r="K50" s="35">
        <v>1.5576000000000001</v>
      </c>
      <c r="L50" s="35">
        <v>1.5232000000000001</v>
      </c>
      <c r="M50" s="35">
        <v>1.5506</v>
      </c>
      <c r="N50" s="36">
        <v>1.5506</v>
      </c>
      <c r="O50" s="157"/>
      <c r="P50" s="157"/>
      <c r="Q50" s="157"/>
      <c r="R50" s="157"/>
      <c r="S50" s="157"/>
      <c r="T50" s="157"/>
      <c r="U50" s="157"/>
      <c r="V50" s="157"/>
      <c r="W50" s="157"/>
    </row>
    <row r="51" spans="1:23" x14ac:dyDescent="0.2">
      <c r="A51" s="157"/>
      <c r="B51" s="19">
        <v>103026303</v>
      </c>
      <c r="C51" s="20" t="s">
        <v>44</v>
      </c>
      <c r="D51" s="21" t="s">
        <v>23</v>
      </c>
      <c r="E51" s="31">
        <v>74994</v>
      </c>
      <c r="F51" s="32">
        <v>71250</v>
      </c>
      <c r="G51" s="32">
        <v>67236</v>
      </c>
      <c r="H51" s="32">
        <v>67027</v>
      </c>
      <c r="I51" s="33">
        <v>67027</v>
      </c>
      <c r="J51" s="34">
        <v>0.75939999999999996</v>
      </c>
      <c r="K51" s="35">
        <v>0.77049999999999996</v>
      </c>
      <c r="L51" s="35">
        <v>0.79720000000000002</v>
      </c>
      <c r="M51" s="35">
        <v>0.79239999999999999</v>
      </c>
      <c r="N51" s="36">
        <v>0.79239999999999999</v>
      </c>
      <c r="O51" s="157"/>
      <c r="P51" s="157"/>
      <c r="Q51" s="157"/>
      <c r="R51" s="157"/>
      <c r="S51" s="157"/>
      <c r="T51" s="157"/>
      <c r="U51" s="157"/>
      <c r="V51" s="157"/>
      <c r="W51" s="157"/>
    </row>
    <row r="52" spans="1:23" x14ac:dyDescent="0.2">
      <c r="A52" s="157"/>
      <c r="B52" s="19">
        <v>103026343</v>
      </c>
      <c r="C52" s="20" t="s">
        <v>45</v>
      </c>
      <c r="D52" s="21" t="s">
        <v>23</v>
      </c>
      <c r="E52" s="31">
        <v>76902</v>
      </c>
      <c r="F52" s="32">
        <v>74519</v>
      </c>
      <c r="G52" s="32">
        <v>71613</v>
      </c>
      <c r="H52" s="32">
        <v>67275</v>
      </c>
      <c r="I52" s="33">
        <v>67275</v>
      </c>
      <c r="J52" s="34">
        <v>0.74060000000000004</v>
      </c>
      <c r="K52" s="35">
        <v>0.73670000000000002</v>
      </c>
      <c r="L52" s="35">
        <v>0.74850000000000005</v>
      </c>
      <c r="M52" s="35">
        <v>0.78949999999999998</v>
      </c>
      <c r="N52" s="36">
        <v>0.78949999999999998</v>
      </c>
      <c r="O52" s="157"/>
      <c r="P52" s="157"/>
      <c r="Q52" s="157"/>
      <c r="R52" s="157"/>
      <c r="S52" s="157"/>
      <c r="T52" s="157"/>
      <c r="U52" s="157"/>
      <c r="V52" s="157"/>
      <c r="W52" s="157"/>
    </row>
    <row r="53" spans="1:23" x14ac:dyDescent="0.2">
      <c r="A53" s="157"/>
      <c r="B53" s="19">
        <v>103026402</v>
      </c>
      <c r="C53" s="20" t="s">
        <v>46</v>
      </c>
      <c r="D53" s="21" t="s">
        <v>23</v>
      </c>
      <c r="E53" s="31">
        <v>91748</v>
      </c>
      <c r="F53" s="32">
        <v>86422</v>
      </c>
      <c r="G53" s="32">
        <v>81274</v>
      </c>
      <c r="H53" s="32">
        <v>80914</v>
      </c>
      <c r="I53" s="33">
        <v>80914</v>
      </c>
      <c r="J53" s="34">
        <v>0.62070000000000003</v>
      </c>
      <c r="K53" s="35">
        <v>0.63519999999999999</v>
      </c>
      <c r="L53" s="35">
        <v>0.65949999999999998</v>
      </c>
      <c r="M53" s="35">
        <v>0.65639999999999998</v>
      </c>
      <c r="N53" s="36">
        <v>0.65639999999999998</v>
      </c>
      <c r="O53" s="157"/>
      <c r="P53" s="157"/>
      <c r="Q53" s="157"/>
      <c r="R53" s="157"/>
      <c r="S53" s="157"/>
      <c r="T53" s="157"/>
      <c r="U53" s="157"/>
      <c r="V53" s="157"/>
      <c r="W53" s="157"/>
    </row>
    <row r="54" spans="1:23" x14ac:dyDescent="0.2">
      <c r="A54" s="157"/>
      <c r="B54" s="19">
        <v>103026852</v>
      </c>
      <c r="C54" s="20" t="s">
        <v>47</v>
      </c>
      <c r="D54" s="21" t="s">
        <v>23</v>
      </c>
      <c r="E54" s="31">
        <v>95753</v>
      </c>
      <c r="F54" s="32">
        <v>94660</v>
      </c>
      <c r="G54" s="32">
        <v>95085</v>
      </c>
      <c r="H54" s="32">
        <v>95592</v>
      </c>
      <c r="I54" s="33">
        <v>95592</v>
      </c>
      <c r="J54" s="34">
        <v>0.5948</v>
      </c>
      <c r="K54" s="35">
        <v>0.57989999999999997</v>
      </c>
      <c r="L54" s="35">
        <v>0.56369999999999998</v>
      </c>
      <c r="M54" s="35">
        <v>0.55559999999999998</v>
      </c>
      <c r="N54" s="36">
        <v>0.55559999999999998</v>
      </c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x14ac:dyDescent="0.2">
      <c r="A55" s="157"/>
      <c r="B55" s="19">
        <v>103026873</v>
      </c>
      <c r="C55" s="20" t="s">
        <v>48</v>
      </c>
      <c r="D55" s="21" t="s">
        <v>23</v>
      </c>
      <c r="E55" s="31">
        <v>42258</v>
      </c>
      <c r="F55" s="32">
        <v>40425</v>
      </c>
      <c r="G55" s="32">
        <v>39192</v>
      </c>
      <c r="H55" s="32">
        <v>39417</v>
      </c>
      <c r="I55" s="33">
        <v>39417</v>
      </c>
      <c r="J55" s="34">
        <v>1.3476999999999999</v>
      </c>
      <c r="K55" s="35">
        <v>1.3579000000000001</v>
      </c>
      <c r="L55" s="35">
        <v>1.3675999999999999</v>
      </c>
      <c r="M55" s="35">
        <v>1.3474999999999999</v>
      </c>
      <c r="N55" s="36">
        <v>1.3474999999999999</v>
      </c>
      <c r="O55" s="157"/>
      <c r="P55" s="157"/>
      <c r="Q55" s="157"/>
      <c r="R55" s="157"/>
      <c r="S55" s="157"/>
      <c r="T55" s="157"/>
      <c r="U55" s="157"/>
      <c r="V55" s="157"/>
      <c r="W55" s="157"/>
    </row>
    <row r="56" spans="1:23" x14ac:dyDescent="0.2">
      <c r="A56" s="157"/>
      <c r="B56" s="19">
        <v>103026902</v>
      </c>
      <c r="C56" s="20" t="s">
        <v>49</v>
      </c>
      <c r="D56" s="21" t="s">
        <v>23</v>
      </c>
      <c r="E56" s="31">
        <v>67400</v>
      </c>
      <c r="F56" s="32">
        <v>64451</v>
      </c>
      <c r="G56" s="32">
        <v>63093</v>
      </c>
      <c r="H56" s="32">
        <v>61587</v>
      </c>
      <c r="I56" s="33">
        <v>61587</v>
      </c>
      <c r="J56" s="34">
        <v>0.84499999999999997</v>
      </c>
      <c r="K56" s="35">
        <v>0.85170000000000001</v>
      </c>
      <c r="L56" s="35">
        <v>0.84950000000000003</v>
      </c>
      <c r="M56" s="35">
        <v>0.86240000000000006</v>
      </c>
      <c r="N56" s="36">
        <v>0.86240000000000006</v>
      </c>
      <c r="O56" s="157"/>
      <c r="P56" s="157"/>
      <c r="Q56" s="157"/>
      <c r="R56" s="157"/>
      <c r="S56" s="157"/>
      <c r="T56" s="157"/>
      <c r="U56" s="157"/>
      <c r="V56" s="157"/>
      <c r="W56" s="157"/>
    </row>
    <row r="57" spans="1:23" x14ac:dyDescent="0.2">
      <c r="A57" s="157"/>
      <c r="B57" s="19">
        <v>103027352</v>
      </c>
      <c r="C57" s="20" t="s">
        <v>50</v>
      </c>
      <c r="D57" s="21" t="s">
        <v>23</v>
      </c>
      <c r="E57" s="31">
        <v>52099</v>
      </c>
      <c r="F57" s="32">
        <v>49877</v>
      </c>
      <c r="G57" s="32">
        <v>48491</v>
      </c>
      <c r="H57" s="32">
        <v>46842</v>
      </c>
      <c r="I57" s="33">
        <v>46842</v>
      </c>
      <c r="J57" s="34">
        <v>1.0931</v>
      </c>
      <c r="K57" s="35">
        <v>1.1006</v>
      </c>
      <c r="L57" s="35">
        <v>1.1052999999999999</v>
      </c>
      <c r="M57" s="35">
        <v>1.1338999999999999</v>
      </c>
      <c r="N57" s="36">
        <v>1.1338999999999999</v>
      </c>
      <c r="O57" s="157"/>
      <c r="P57" s="157"/>
      <c r="Q57" s="157"/>
      <c r="R57" s="157"/>
      <c r="S57" s="157"/>
      <c r="T57" s="157"/>
      <c r="U57" s="157"/>
      <c r="V57" s="157"/>
      <c r="W57" s="157"/>
    </row>
    <row r="58" spans="1:23" x14ac:dyDescent="0.2">
      <c r="A58" s="157"/>
      <c r="B58" s="19">
        <v>103027503</v>
      </c>
      <c r="C58" s="20" t="s">
        <v>51</v>
      </c>
      <c r="D58" s="21" t="s">
        <v>23</v>
      </c>
      <c r="E58" s="31">
        <v>71989</v>
      </c>
      <c r="F58" s="32">
        <v>71204</v>
      </c>
      <c r="G58" s="32">
        <v>67700</v>
      </c>
      <c r="H58" s="32">
        <v>67639</v>
      </c>
      <c r="I58" s="33">
        <v>67639</v>
      </c>
      <c r="J58" s="34">
        <v>0.79110000000000003</v>
      </c>
      <c r="K58" s="35">
        <v>0.77100000000000002</v>
      </c>
      <c r="L58" s="35">
        <v>0.79169999999999996</v>
      </c>
      <c r="M58" s="35">
        <v>0.7853</v>
      </c>
      <c r="N58" s="36">
        <v>0.7853</v>
      </c>
      <c r="O58" s="157"/>
      <c r="P58" s="157"/>
      <c r="Q58" s="157"/>
      <c r="R58" s="157"/>
      <c r="S58" s="157"/>
      <c r="T58" s="157"/>
      <c r="U58" s="157"/>
      <c r="V58" s="157"/>
      <c r="W58" s="157"/>
    </row>
    <row r="59" spans="1:23" x14ac:dyDescent="0.2">
      <c r="A59" s="157"/>
      <c r="B59" s="19">
        <v>103027753</v>
      </c>
      <c r="C59" s="20" t="s">
        <v>52</v>
      </c>
      <c r="D59" s="21" t="s">
        <v>23</v>
      </c>
      <c r="E59" s="31">
        <v>81094</v>
      </c>
      <c r="F59" s="32">
        <v>78799</v>
      </c>
      <c r="G59" s="32">
        <v>71927</v>
      </c>
      <c r="H59" s="32">
        <v>71353</v>
      </c>
      <c r="I59" s="33">
        <v>71353</v>
      </c>
      <c r="J59" s="34">
        <v>0.70230000000000004</v>
      </c>
      <c r="K59" s="35">
        <v>0.6966</v>
      </c>
      <c r="L59" s="35">
        <v>0.74519999999999997</v>
      </c>
      <c r="M59" s="35">
        <v>0.74439999999999995</v>
      </c>
      <c r="N59" s="36">
        <v>0.74439999999999995</v>
      </c>
      <c r="O59" s="157"/>
      <c r="P59" s="157"/>
      <c r="Q59" s="157"/>
      <c r="R59" s="157"/>
      <c r="S59" s="157"/>
      <c r="T59" s="157"/>
      <c r="U59" s="157"/>
      <c r="V59" s="157"/>
      <c r="W59" s="157"/>
    </row>
    <row r="60" spans="1:23" x14ac:dyDescent="0.2">
      <c r="A60" s="157"/>
      <c r="B60" s="19">
        <v>103028203</v>
      </c>
      <c r="C60" s="20" t="s">
        <v>53</v>
      </c>
      <c r="D60" s="21" t="s">
        <v>23</v>
      </c>
      <c r="E60" s="31">
        <v>55123</v>
      </c>
      <c r="F60" s="32">
        <v>53319</v>
      </c>
      <c r="G60" s="32">
        <v>52454</v>
      </c>
      <c r="H60" s="32">
        <v>48163</v>
      </c>
      <c r="I60" s="33">
        <v>48163</v>
      </c>
      <c r="J60" s="34">
        <v>1.0331999999999999</v>
      </c>
      <c r="K60" s="35">
        <v>1.0296000000000001</v>
      </c>
      <c r="L60" s="35">
        <v>1.0218</v>
      </c>
      <c r="M60" s="35">
        <v>1.1028</v>
      </c>
      <c r="N60" s="36">
        <v>1.1028</v>
      </c>
      <c r="O60" s="157"/>
      <c r="P60" s="157"/>
      <c r="Q60" s="157"/>
      <c r="R60" s="157"/>
      <c r="S60" s="157"/>
      <c r="T60" s="157"/>
      <c r="U60" s="157"/>
      <c r="V60" s="157"/>
      <c r="W60" s="157"/>
    </row>
    <row r="61" spans="1:23" x14ac:dyDescent="0.2">
      <c r="A61" s="157"/>
      <c r="B61" s="19">
        <v>103028302</v>
      </c>
      <c r="C61" s="20" t="s">
        <v>54</v>
      </c>
      <c r="D61" s="21" t="s">
        <v>23</v>
      </c>
      <c r="E61" s="31">
        <v>62051</v>
      </c>
      <c r="F61" s="32">
        <v>59231</v>
      </c>
      <c r="G61" s="32">
        <v>59350</v>
      </c>
      <c r="H61" s="32">
        <v>59309</v>
      </c>
      <c r="I61" s="33">
        <v>59309</v>
      </c>
      <c r="J61" s="34">
        <v>0.91779999999999995</v>
      </c>
      <c r="K61" s="35">
        <v>0.92679999999999996</v>
      </c>
      <c r="L61" s="35">
        <v>0.90310000000000001</v>
      </c>
      <c r="M61" s="35">
        <v>0.89559999999999995</v>
      </c>
      <c r="N61" s="36">
        <v>0.89559999999999995</v>
      </c>
      <c r="O61" s="157"/>
      <c r="P61" s="157"/>
      <c r="Q61" s="157"/>
      <c r="R61" s="157"/>
      <c r="S61" s="157"/>
      <c r="T61" s="157"/>
      <c r="U61" s="157"/>
      <c r="V61" s="157"/>
      <c r="W61" s="157"/>
    </row>
    <row r="62" spans="1:23" x14ac:dyDescent="0.2">
      <c r="A62" s="157"/>
      <c r="B62" s="19">
        <v>103028653</v>
      </c>
      <c r="C62" s="20" t="s">
        <v>55</v>
      </c>
      <c r="D62" s="21" t="s">
        <v>23</v>
      </c>
      <c r="E62" s="31">
        <v>43150</v>
      </c>
      <c r="F62" s="32">
        <v>43210</v>
      </c>
      <c r="G62" s="32">
        <v>40509</v>
      </c>
      <c r="H62" s="32">
        <v>41279</v>
      </c>
      <c r="I62" s="33">
        <v>41279</v>
      </c>
      <c r="J62" s="34">
        <v>1.3198000000000001</v>
      </c>
      <c r="K62" s="35">
        <v>1.2704</v>
      </c>
      <c r="L62" s="35">
        <v>1.3230999999999999</v>
      </c>
      <c r="M62" s="35">
        <v>1.2867</v>
      </c>
      <c r="N62" s="36">
        <v>1.2867</v>
      </c>
      <c r="O62" s="157"/>
      <c r="P62" s="157"/>
      <c r="Q62" s="157"/>
      <c r="R62" s="157"/>
      <c r="S62" s="157"/>
      <c r="T62" s="157"/>
      <c r="U62" s="157"/>
      <c r="V62" s="157"/>
      <c r="W62" s="157"/>
    </row>
    <row r="63" spans="1:23" x14ac:dyDescent="0.2">
      <c r="A63" s="157"/>
      <c r="B63" s="19">
        <v>103028703</v>
      </c>
      <c r="C63" s="20" t="s">
        <v>56</v>
      </c>
      <c r="D63" s="21" t="s">
        <v>23</v>
      </c>
      <c r="E63" s="31">
        <v>80344</v>
      </c>
      <c r="F63" s="32">
        <v>79527</v>
      </c>
      <c r="G63" s="32">
        <v>74105</v>
      </c>
      <c r="H63" s="32">
        <v>80804</v>
      </c>
      <c r="I63" s="33">
        <v>80804</v>
      </c>
      <c r="J63" s="34">
        <v>0.70879999999999999</v>
      </c>
      <c r="K63" s="35">
        <v>0.69030000000000002</v>
      </c>
      <c r="L63" s="35">
        <v>0.72330000000000005</v>
      </c>
      <c r="M63" s="35">
        <v>0.6573</v>
      </c>
      <c r="N63" s="36">
        <v>0.6573</v>
      </c>
      <c r="O63" s="157"/>
      <c r="P63" s="157"/>
      <c r="Q63" s="157"/>
      <c r="R63" s="157"/>
      <c r="S63" s="157"/>
      <c r="T63" s="157"/>
      <c r="U63" s="157"/>
      <c r="V63" s="157"/>
      <c r="W63" s="157"/>
    </row>
    <row r="64" spans="1:23" x14ac:dyDescent="0.2">
      <c r="A64" s="157"/>
      <c r="B64" s="19">
        <v>103028753</v>
      </c>
      <c r="C64" s="20" t="s">
        <v>57</v>
      </c>
      <c r="D64" s="21" t="s">
        <v>23</v>
      </c>
      <c r="E64" s="31">
        <v>71203</v>
      </c>
      <c r="F64" s="32">
        <v>69190</v>
      </c>
      <c r="G64" s="32">
        <v>67796</v>
      </c>
      <c r="H64" s="32">
        <v>69365</v>
      </c>
      <c r="I64" s="33">
        <v>69365</v>
      </c>
      <c r="J64" s="34">
        <v>0.79979999999999996</v>
      </c>
      <c r="K64" s="35">
        <v>0.79339999999999999</v>
      </c>
      <c r="L64" s="35">
        <v>0.79059999999999997</v>
      </c>
      <c r="M64" s="35">
        <v>0.76570000000000005</v>
      </c>
      <c r="N64" s="36">
        <v>0.76570000000000005</v>
      </c>
      <c r="O64" s="157"/>
      <c r="P64" s="157"/>
      <c r="Q64" s="157"/>
      <c r="R64" s="157"/>
      <c r="S64" s="157"/>
      <c r="T64" s="157"/>
      <c r="U64" s="157"/>
      <c r="V64" s="157"/>
      <c r="W64" s="157"/>
    </row>
    <row r="65" spans="1:23" x14ac:dyDescent="0.2">
      <c r="A65" s="157"/>
      <c r="B65" s="19">
        <v>103028833</v>
      </c>
      <c r="C65" s="20" t="s">
        <v>58</v>
      </c>
      <c r="D65" s="21" t="s">
        <v>23</v>
      </c>
      <c r="E65" s="31">
        <v>42943</v>
      </c>
      <c r="F65" s="32">
        <v>41239</v>
      </c>
      <c r="G65" s="32">
        <v>41539</v>
      </c>
      <c r="H65" s="32">
        <v>39891</v>
      </c>
      <c r="I65" s="33">
        <v>39891</v>
      </c>
      <c r="J65" s="34">
        <v>1.3262</v>
      </c>
      <c r="K65" s="35">
        <v>1.3310999999999999</v>
      </c>
      <c r="L65" s="35">
        <v>1.2903</v>
      </c>
      <c r="M65" s="35">
        <v>1.3314999999999999</v>
      </c>
      <c r="N65" s="36">
        <v>1.3314999999999999</v>
      </c>
      <c r="O65" s="157"/>
      <c r="P65" s="157"/>
      <c r="Q65" s="157"/>
      <c r="R65" s="157"/>
      <c r="S65" s="157"/>
      <c r="T65" s="157"/>
      <c r="U65" s="157"/>
      <c r="V65" s="157"/>
      <c r="W65" s="157"/>
    </row>
    <row r="66" spans="1:23" x14ac:dyDescent="0.2">
      <c r="A66" s="157"/>
      <c r="B66" s="19">
        <v>103028853</v>
      </c>
      <c r="C66" s="20" t="s">
        <v>59</v>
      </c>
      <c r="D66" s="21" t="s">
        <v>23</v>
      </c>
      <c r="E66" s="31">
        <v>33496</v>
      </c>
      <c r="F66" s="32">
        <v>31839</v>
      </c>
      <c r="G66" s="32">
        <v>31332</v>
      </c>
      <c r="H66" s="32">
        <v>29639</v>
      </c>
      <c r="I66" s="33">
        <v>29639</v>
      </c>
      <c r="J66" s="34">
        <v>1.7001999999999999</v>
      </c>
      <c r="K66" s="35">
        <v>1.7241</v>
      </c>
      <c r="L66" s="35">
        <v>1.7107000000000001</v>
      </c>
      <c r="M66" s="35">
        <v>1.7921</v>
      </c>
      <c r="N66" s="36">
        <v>1.7921</v>
      </c>
      <c r="O66" s="157"/>
      <c r="P66" s="157"/>
      <c r="Q66" s="157"/>
      <c r="R66" s="157"/>
      <c r="S66" s="157"/>
      <c r="T66" s="157"/>
      <c r="U66" s="157"/>
      <c r="V66" s="157"/>
      <c r="W66" s="157"/>
    </row>
    <row r="67" spans="1:23" x14ac:dyDescent="0.2">
      <c r="A67" s="157"/>
      <c r="B67" s="19">
        <v>103029203</v>
      </c>
      <c r="C67" s="20" t="s">
        <v>60</v>
      </c>
      <c r="D67" s="21" t="s">
        <v>23</v>
      </c>
      <c r="E67" s="31">
        <v>116701</v>
      </c>
      <c r="F67" s="32">
        <v>110417</v>
      </c>
      <c r="G67" s="32">
        <v>112929</v>
      </c>
      <c r="H67" s="32">
        <v>106444</v>
      </c>
      <c r="I67" s="33">
        <v>106444</v>
      </c>
      <c r="J67" s="34">
        <v>0.48799999999999999</v>
      </c>
      <c r="K67" s="35">
        <v>0.49719999999999998</v>
      </c>
      <c r="L67" s="35">
        <v>0.47460000000000002</v>
      </c>
      <c r="M67" s="35">
        <v>0.499</v>
      </c>
      <c r="N67" s="36">
        <v>0.499</v>
      </c>
      <c r="O67" s="157"/>
      <c r="P67" s="157"/>
      <c r="Q67" s="157"/>
      <c r="R67" s="157"/>
      <c r="S67" s="157"/>
      <c r="T67" s="157"/>
      <c r="U67" s="157"/>
      <c r="V67" s="157"/>
      <c r="W67" s="157"/>
    </row>
    <row r="68" spans="1:23" x14ac:dyDescent="0.2">
      <c r="A68" s="157"/>
      <c r="B68" s="19">
        <v>103029403</v>
      </c>
      <c r="C68" s="20" t="s">
        <v>61</v>
      </c>
      <c r="D68" s="21" t="s">
        <v>23</v>
      </c>
      <c r="E68" s="31">
        <v>74826</v>
      </c>
      <c r="F68" s="32">
        <v>71559</v>
      </c>
      <c r="G68" s="32">
        <v>68592</v>
      </c>
      <c r="H68" s="32">
        <v>68267</v>
      </c>
      <c r="I68" s="33">
        <v>68267</v>
      </c>
      <c r="J68" s="34">
        <v>0.7611</v>
      </c>
      <c r="K68" s="35">
        <v>0.7671</v>
      </c>
      <c r="L68" s="35">
        <v>0.78139999999999998</v>
      </c>
      <c r="M68" s="35">
        <v>0.77800000000000002</v>
      </c>
      <c r="N68" s="36">
        <v>0.77800000000000002</v>
      </c>
      <c r="O68" s="157"/>
      <c r="P68" s="157"/>
      <c r="Q68" s="157"/>
      <c r="R68" s="157"/>
      <c r="S68" s="157"/>
      <c r="T68" s="157"/>
      <c r="U68" s="157"/>
      <c r="V68" s="157"/>
      <c r="W68" s="157"/>
    </row>
    <row r="69" spans="1:23" x14ac:dyDescent="0.2">
      <c r="A69" s="157"/>
      <c r="B69" s="19">
        <v>103029553</v>
      </c>
      <c r="C69" s="20" t="s">
        <v>62</v>
      </c>
      <c r="D69" s="21" t="s">
        <v>23</v>
      </c>
      <c r="E69" s="31">
        <v>75694</v>
      </c>
      <c r="F69" s="32">
        <v>71790</v>
      </c>
      <c r="G69" s="32">
        <v>69098</v>
      </c>
      <c r="H69" s="32">
        <v>67596</v>
      </c>
      <c r="I69" s="33">
        <v>67596</v>
      </c>
      <c r="J69" s="34">
        <v>0.75239999999999996</v>
      </c>
      <c r="K69" s="35">
        <v>0.76470000000000005</v>
      </c>
      <c r="L69" s="35">
        <v>0.77569999999999995</v>
      </c>
      <c r="M69" s="35">
        <v>0.78580000000000005</v>
      </c>
      <c r="N69" s="36">
        <v>0.78580000000000005</v>
      </c>
      <c r="O69" s="157"/>
      <c r="P69" s="157"/>
      <c r="Q69" s="157"/>
      <c r="R69" s="157"/>
      <c r="S69" s="157"/>
      <c r="T69" s="157"/>
      <c r="U69" s="157"/>
      <c r="V69" s="157"/>
      <c r="W69" s="157"/>
    </row>
    <row r="70" spans="1:23" x14ac:dyDescent="0.2">
      <c r="A70" s="157"/>
      <c r="B70" s="19">
        <v>103029603</v>
      </c>
      <c r="C70" s="20" t="s">
        <v>63</v>
      </c>
      <c r="D70" s="21" t="s">
        <v>23</v>
      </c>
      <c r="E70" s="31">
        <v>49617</v>
      </c>
      <c r="F70" s="32">
        <v>48831</v>
      </c>
      <c r="G70" s="32">
        <v>48662</v>
      </c>
      <c r="H70" s="32">
        <v>46845</v>
      </c>
      <c r="I70" s="33">
        <v>46845</v>
      </c>
      <c r="J70" s="34">
        <v>1.1477999999999999</v>
      </c>
      <c r="K70" s="35">
        <v>1.1242000000000001</v>
      </c>
      <c r="L70" s="35">
        <v>1.1014999999999999</v>
      </c>
      <c r="M70" s="35">
        <v>1.1337999999999999</v>
      </c>
      <c r="N70" s="36">
        <v>1.1337999999999999</v>
      </c>
      <c r="O70" s="157"/>
      <c r="P70" s="157"/>
      <c r="Q70" s="157"/>
      <c r="R70" s="157"/>
      <c r="S70" s="157"/>
      <c r="T70" s="157"/>
      <c r="U70" s="157"/>
      <c r="V70" s="157"/>
      <c r="W70" s="157"/>
    </row>
    <row r="71" spans="1:23" x14ac:dyDescent="0.2">
      <c r="A71" s="157"/>
      <c r="B71" s="19">
        <v>103029803</v>
      </c>
      <c r="C71" s="20" t="s">
        <v>64</v>
      </c>
      <c r="D71" s="21" t="s">
        <v>23</v>
      </c>
      <c r="E71" s="31">
        <v>32961</v>
      </c>
      <c r="F71" s="32">
        <v>33905</v>
      </c>
      <c r="G71" s="32">
        <v>32324</v>
      </c>
      <c r="H71" s="32">
        <v>33483</v>
      </c>
      <c r="I71" s="33">
        <v>33483</v>
      </c>
      <c r="J71" s="34">
        <v>1.7278</v>
      </c>
      <c r="K71" s="35">
        <v>1.6191</v>
      </c>
      <c r="L71" s="35">
        <v>1.6581999999999999</v>
      </c>
      <c r="M71" s="35">
        <v>1.5863</v>
      </c>
      <c r="N71" s="36">
        <v>1.5863</v>
      </c>
      <c r="O71" s="157"/>
      <c r="P71" s="157"/>
      <c r="Q71" s="157"/>
      <c r="R71" s="157"/>
      <c r="S71" s="157"/>
      <c r="T71" s="157"/>
      <c r="U71" s="157"/>
      <c r="V71" s="157"/>
      <c r="W71" s="157"/>
    </row>
    <row r="72" spans="1:23" x14ac:dyDescent="0.2">
      <c r="A72" s="157"/>
      <c r="B72" s="19">
        <v>103029902</v>
      </c>
      <c r="C72" s="20" t="s">
        <v>65</v>
      </c>
      <c r="D72" s="21" t="s">
        <v>23</v>
      </c>
      <c r="E72" s="31">
        <v>44006</v>
      </c>
      <c r="F72" s="32">
        <v>43443</v>
      </c>
      <c r="G72" s="32">
        <v>43134</v>
      </c>
      <c r="H72" s="32">
        <v>41962</v>
      </c>
      <c r="I72" s="33">
        <v>41962</v>
      </c>
      <c r="J72" s="34">
        <v>1.2942</v>
      </c>
      <c r="K72" s="35">
        <v>1.2636000000000001</v>
      </c>
      <c r="L72" s="35">
        <v>1.2425999999999999</v>
      </c>
      <c r="M72" s="35">
        <v>1.2658</v>
      </c>
      <c r="N72" s="36">
        <v>1.2658</v>
      </c>
      <c r="O72" s="157"/>
      <c r="P72" s="157"/>
      <c r="Q72" s="157"/>
      <c r="R72" s="157"/>
      <c r="S72" s="157"/>
      <c r="T72" s="157"/>
      <c r="U72" s="157"/>
      <c r="V72" s="157"/>
      <c r="W72" s="157"/>
    </row>
    <row r="73" spans="1:23" x14ac:dyDescent="0.2">
      <c r="A73" s="157"/>
      <c r="B73" s="19">
        <v>104101252</v>
      </c>
      <c r="C73" s="20" t="s">
        <v>141</v>
      </c>
      <c r="D73" s="21" t="s">
        <v>142</v>
      </c>
      <c r="E73" s="31">
        <v>54395</v>
      </c>
      <c r="F73" s="32">
        <v>51850</v>
      </c>
      <c r="G73" s="32">
        <v>50248</v>
      </c>
      <c r="H73" s="32">
        <v>48793</v>
      </c>
      <c r="I73" s="33">
        <v>48793</v>
      </c>
      <c r="J73" s="34">
        <v>1.0469999999999999</v>
      </c>
      <c r="K73" s="35">
        <v>1.0587</v>
      </c>
      <c r="L73" s="35">
        <v>1.0667</v>
      </c>
      <c r="M73" s="35">
        <v>1.0886</v>
      </c>
      <c r="N73" s="36">
        <v>1.0886</v>
      </c>
      <c r="O73" s="157"/>
      <c r="P73" s="157"/>
      <c r="Q73" s="157"/>
      <c r="R73" s="157"/>
      <c r="S73" s="157"/>
      <c r="T73" s="157"/>
      <c r="U73" s="157"/>
      <c r="V73" s="157"/>
      <c r="W73" s="157"/>
    </row>
    <row r="74" spans="1:23" x14ac:dyDescent="0.2">
      <c r="A74" s="157"/>
      <c r="B74" s="19">
        <v>104103603</v>
      </c>
      <c r="C74" s="20" t="s">
        <v>143</v>
      </c>
      <c r="D74" s="21" t="s">
        <v>142</v>
      </c>
      <c r="E74" s="31">
        <v>52402</v>
      </c>
      <c r="F74" s="32">
        <v>51024</v>
      </c>
      <c r="G74" s="32">
        <v>48977</v>
      </c>
      <c r="H74" s="32">
        <v>49774</v>
      </c>
      <c r="I74" s="33">
        <v>49774</v>
      </c>
      <c r="J74" s="34">
        <v>1.0868</v>
      </c>
      <c r="K74" s="35">
        <v>1.0759000000000001</v>
      </c>
      <c r="L74" s="35">
        <v>1.0944</v>
      </c>
      <c r="M74" s="35">
        <v>1.0670999999999999</v>
      </c>
      <c r="N74" s="36">
        <v>1.0670999999999999</v>
      </c>
      <c r="O74" s="157"/>
      <c r="P74" s="157"/>
      <c r="Q74" s="157"/>
      <c r="R74" s="157"/>
      <c r="S74" s="157"/>
      <c r="T74" s="157"/>
      <c r="U74" s="157"/>
      <c r="V74" s="157"/>
      <c r="W74" s="157"/>
    </row>
    <row r="75" spans="1:23" x14ac:dyDescent="0.2">
      <c r="A75" s="157"/>
      <c r="B75" s="19">
        <v>104105003</v>
      </c>
      <c r="C75" s="20" t="s">
        <v>144</v>
      </c>
      <c r="D75" s="21" t="s">
        <v>142</v>
      </c>
      <c r="E75" s="31">
        <v>95643</v>
      </c>
      <c r="F75" s="32">
        <v>91216</v>
      </c>
      <c r="G75" s="32">
        <v>89846</v>
      </c>
      <c r="H75" s="32">
        <v>79923</v>
      </c>
      <c r="I75" s="33">
        <v>79923</v>
      </c>
      <c r="J75" s="34">
        <v>0.59550000000000003</v>
      </c>
      <c r="K75" s="35">
        <v>0.6018</v>
      </c>
      <c r="L75" s="35">
        <v>0.59660000000000002</v>
      </c>
      <c r="M75" s="35">
        <v>0.66459999999999997</v>
      </c>
      <c r="N75" s="36">
        <v>0.66459999999999997</v>
      </c>
      <c r="O75" s="157"/>
      <c r="P75" s="157"/>
      <c r="Q75" s="157"/>
      <c r="R75" s="157"/>
      <c r="S75" s="157"/>
      <c r="T75" s="157"/>
      <c r="U75" s="157"/>
      <c r="V75" s="157"/>
      <c r="W75" s="157"/>
    </row>
    <row r="76" spans="1:23" x14ac:dyDescent="0.2">
      <c r="A76" s="157"/>
      <c r="B76" s="19">
        <v>104105353</v>
      </c>
      <c r="C76" s="20" t="s">
        <v>145</v>
      </c>
      <c r="D76" s="21" t="s">
        <v>142</v>
      </c>
      <c r="E76" s="31">
        <v>52202</v>
      </c>
      <c r="F76" s="32">
        <v>50852</v>
      </c>
      <c r="G76" s="32">
        <v>51140</v>
      </c>
      <c r="H76" s="32">
        <v>49074</v>
      </c>
      <c r="I76" s="33">
        <v>49074</v>
      </c>
      <c r="J76" s="34">
        <v>1.091</v>
      </c>
      <c r="K76" s="35">
        <v>1.0794999999999999</v>
      </c>
      <c r="L76" s="35">
        <v>1.0481</v>
      </c>
      <c r="M76" s="35">
        <v>1.0823</v>
      </c>
      <c r="N76" s="36">
        <v>1.0823</v>
      </c>
      <c r="O76" s="157"/>
      <c r="P76" s="157"/>
      <c r="Q76" s="157"/>
      <c r="R76" s="157"/>
      <c r="S76" s="157"/>
      <c r="T76" s="157"/>
      <c r="U76" s="157"/>
      <c r="V76" s="157"/>
      <c r="W76" s="157"/>
    </row>
    <row r="77" spans="1:23" x14ac:dyDescent="0.2">
      <c r="A77" s="157"/>
      <c r="B77" s="19">
        <v>104107503</v>
      </c>
      <c r="C77" s="20" t="s">
        <v>146</v>
      </c>
      <c r="D77" s="21" t="s">
        <v>142</v>
      </c>
      <c r="E77" s="31">
        <v>52172</v>
      </c>
      <c r="F77" s="32">
        <v>50227</v>
      </c>
      <c r="G77" s="32">
        <v>46135</v>
      </c>
      <c r="H77" s="32">
        <v>46791</v>
      </c>
      <c r="I77" s="33">
        <v>46791</v>
      </c>
      <c r="J77" s="34">
        <v>1.0915999999999999</v>
      </c>
      <c r="K77" s="35">
        <v>1.0929</v>
      </c>
      <c r="L77" s="35">
        <v>1.1617999999999999</v>
      </c>
      <c r="M77" s="35">
        <v>1.1352</v>
      </c>
      <c r="N77" s="36">
        <v>1.1352</v>
      </c>
      <c r="O77" s="157"/>
      <c r="P77" s="157"/>
      <c r="Q77" s="157"/>
      <c r="R77" s="157"/>
      <c r="S77" s="157"/>
      <c r="T77" s="157"/>
      <c r="U77" s="157"/>
      <c r="V77" s="157"/>
      <c r="W77" s="157"/>
    </row>
    <row r="78" spans="1:23" x14ac:dyDescent="0.2">
      <c r="A78" s="157"/>
      <c r="B78" s="19">
        <v>104107803</v>
      </c>
      <c r="C78" s="20" t="s">
        <v>147</v>
      </c>
      <c r="D78" s="21" t="s">
        <v>142</v>
      </c>
      <c r="E78" s="31">
        <v>64191</v>
      </c>
      <c r="F78" s="32">
        <v>61181</v>
      </c>
      <c r="G78" s="32">
        <v>57495</v>
      </c>
      <c r="H78" s="32">
        <v>57500</v>
      </c>
      <c r="I78" s="33">
        <v>57500</v>
      </c>
      <c r="J78" s="34">
        <v>0.88719999999999999</v>
      </c>
      <c r="K78" s="35">
        <v>0.89729999999999999</v>
      </c>
      <c r="L78" s="35">
        <v>0.93220000000000003</v>
      </c>
      <c r="M78" s="35">
        <v>0.92369999999999997</v>
      </c>
      <c r="N78" s="36">
        <v>0.92369999999999997</v>
      </c>
      <c r="O78" s="157"/>
      <c r="P78" s="157"/>
      <c r="Q78" s="157"/>
      <c r="R78" s="157"/>
      <c r="S78" s="157"/>
      <c r="T78" s="157"/>
      <c r="U78" s="157"/>
      <c r="V78" s="157"/>
      <c r="W78" s="157"/>
    </row>
    <row r="79" spans="1:23" x14ac:dyDescent="0.2">
      <c r="A79" s="157"/>
      <c r="B79" s="19">
        <v>104107903</v>
      </c>
      <c r="C79" s="20" t="s">
        <v>148</v>
      </c>
      <c r="D79" s="21" t="s">
        <v>142</v>
      </c>
      <c r="E79" s="31">
        <v>87706</v>
      </c>
      <c r="F79" s="32">
        <v>87933</v>
      </c>
      <c r="G79" s="32">
        <v>82958</v>
      </c>
      <c r="H79" s="32">
        <v>82385</v>
      </c>
      <c r="I79" s="33">
        <v>82385</v>
      </c>
      <c r="J79" s="34">
        <v>0.64929999999999999</v>
      </c>
      <c r="K79" s="35">
        <v>0.62429999999999997</v>
      </c>
      <c r="L79" s="35">
        <v>0.64610000000000001</v>
      </c>
      <c r="M79" s="35">
        <v>0.64470000000000005</v>
      </c>
      <c r="N79" s="36">
        <v>0.64470000000000005</v>
      </c>
      <c r="O79" s="157"/>
      <c r="P79" s="157"/>
      <c r="Q79" s="157"/>
      <c r="R79" s="157"/>
      <c r="S79" s="157"/>
      <c r="T79" s="157"/>
      <c r="U79" s="157"/>
      <c r="V79" s="157"/>
      <c r="W79" s="157"/>
    </row>
    <row r="80" spans="1:23" x14ac:dyDescent="0.2">
      <c r="A80" s="157"/>
      <c r="B80" s="19">
        <v>104372003</v>
      </c>
      <c r="C80" s="20" t="s">
        <v>344</v>
      </c>
      <c r="D80" s="21" t="s">
        <v>345</v>
      </c>
      <c r="E80" s="31">
        <v>46766</v>
      </c>
      <c r="F80" s="32">
        <v>46235</v>
      </c>
      <c r="G80" s="32">
        <v>44956</v>
      </c>
      <c r="H80" s="32">
        <v>43610</v>
      </c>
      <c r="I80" s="33">
        <v>43610</v>
      </c>
      <c r="J80" s="34">
        <v>1.2178</v>
      </c>
      <c r="K80" s="35">
        <v>1.1873</v>
      </c>
      <c r="L80" s="35">
        <v>1.1922999999999999</v>
      </c>
      <c r="M80" s="35">
        <v>1.218</v>
      </c>
      <c r="N80" s="36">
        <v>1.218</v>
      </c>
      <c r="O80" s="157"/>
      <c r="P80" s="157"/>
      <c r="Q80" s="157"/>
      <c r="R80" s="157"/>
      <c r="S80" s="157"/>
      <c r="T80" s="157"/>
      <c r="U80" s="157"/>
      <c r="V80" s="157"/>
      <c r="W80" s="157"/>
    </row>
    <row r="81" spans="1:23" x14ac:dyDescent="0.2">
      <c r="A81" s="157"/>
      <c r="B81" s="19">
        <v>104374003</v>
      </c>
      <c r="C81" s="20" t="s">
        <v>346</v>
      </c>
      <c r="D81" s="21" t="s">
        <v>345</v>
      </c>
      <c r="E81" s="31">
        <v>60183</v>
      </c>
      <c r="F81" s="32">
        <v>56029</v>
      </c>
      <c r="G81" s="32">
        <v>52591</v>
      </c>
      <c r="H81" s="32">
        <v>54259</v>
      </c>
      <c r="I81" s="33">
        <v>54259</v>
      </c>
      <c r="J81" s="34">
        <v>0.94630000000000003</v>
      </c>
      <c r="K81" s="35">
        <v>0.9798</v>
      </c>
      <c r="L81" s="35">
        <v>1.0192000000000001</v>
      </c>
      <c r="M81" s="35">
        <v>0.97889999999999999</v>
      </c>
      <c r="N81" s="36">
        <v>0.97889999999999999</v>
      </c>
      <c r="O81" s="157"/>
      <c r="P81" s="157"/>
      <c r="Q81" s="157"/>
      <c r="R81" s="157"/>
      <c r="S81" s="157"/>
      <c r="T81" s="157"/>
      <c r="U81" s="157"/>
      <c r="V81" s="157"/>
      <c r="W81" s="157"/>
    </row>
    <row r="82" spans="1:23" x14ac:dyDescent="0.2">
      <c r="A82" s="157"/>
      <c r="B82" s="19">
        <v>104375003</v>
      </c>
      <c r="C82" s="20" t="s">
        <v>347</v>
      </c>
      <c r="D82" s="21" t="s">
        <v>345</v>
      </c>
      <c r="E82" s="31">
        <v>51726</v>
      </c>
      <c r="F82" s="32">
        <v>52649</v>
      </c>
      <c r="G82" s="32">
        <v>50718</v>
      </c>
      <c r="H82" s="32">
        <v>49912</v>
      </c>
      <c r="I82" s="33">
        <v>49912</v>
      </c>
      <c r="J82" s="34">
        <v>1.101</v>
      </c>
      <c r="K82" s="35">
        <v>1.0427</v>
      </c>
      <c r="L82" s="35">
        <v>1.0568</v>
      </c>
      <c r="M82" s="35">
        <v>1.0642</v>
      </c>
      <c r="N82" s="36">
        <v>1.0642</v>
      </c>
      <c r="O82" s="157"/>
      <c r="P82" s="157"/>
      <c r="Q82" s="157"/>
      <c r="R82" s="157"/>
      <c r="S82" s="157"/>
      <c r="T82" s="157"/>
      <c r="U82" s="157"/>
      <c r="V82" s="157"/>
      <c r="W82" s="157"/>
    </row>
    <row r="83" spans="1:23" x14ac:dyDescent="0.2">
      <c r="A83" s="157"/>
      <c r="B83" s="19">
        <v>104375203</v>
      </c>
      <c r="C83" s="20" t="s">
        <v>348</v>
      </c>
      <c r="D83" s="21" t="s">
        <v>345</v>
      </c>
      <c r="E83" s="31">
        <v>67807</v>
      </c>
      <c r="F83" s="32">
        <v>64281</v>
      </c>
      <c r="G83" s="32">
        <v>62171</v>
      </c>
      <c r="H83" s="32">
        <v>57083</v>
      </c>
      <c r="I83" s="33">
        <v>57083</v>
      </c>
      <c r="J83" s="34">
        <v>0.83989999999999998</v>
      </c>
      <c r="K83" s="35">
        <v>0.85399999999999998</v>
      </c>
      <c r="L83" s="35">
        <v>0.86209999999999998</v>
      </c>
      <c r="M83" s="35">
        <v>0.93049999999999999</v>
      </c>
      <c r="N83" s="36">
        <v>0.93049999999999999</v>
      </c>
      <c r="O83" s="157"/>
      <c r="P83" s="157"/>
      <c r="Q83" s="157"/>
      <c r="R83" s="157"/>
      <c r="S83" s="157"/>
      <c r="T83" s="157"/>
      <c r="U83" s="157"/>
      <c r="V83" s="157"/>
      <c r="W83" s="157"/>
    </row>
    <row r="84" spans="1:23" x14ac:dyDescent="0.2">
      <c r="A84" s="157"/>
      <c r="B84" s="19">
        <v>104375302</v>
      </c>
      <c r="C84" s="20" t="s">
        <v>349</v>
      </c>
      <c r="D84" s="21" t="s">
        <v>345</v>
      </c>
      <c r="E84" s="31">
        <v>31490</v>
      </c>
      <c r="F84" s="32">
        <v>31865</v>
      </c>
      <c r="G84" s="32">
        <v>30778</v>
      </c>
      <c r="H84" s="32">
        <v>29844</v>
      </c>
      <c r="I84" s="33">
        <v>29844</v>
      </c>
      <c r="J84" s="34">
        <v>1.8085</v>
      </c>
      <c r="K84" s="35">
        <v>1.7226999999999999</v>
      </c>
      <c r="L84" s="35">
        <v>1.7415</v>
      </c>
      <c r="M84" s="35">
        <v>1.7798</v>
      </c>
      <c r="N84" s="36">
        <v>1.7798</v>
      </c>
      <c r="O84" s="157"/>
      <c r="P84" s="157"/>
      <c r="Q84" s="157"/>
      <c r="R84" s="157"/>
      <c r="S84" s="157"/>
      <c r="T84" s="157"/>
      <c r="U84" s="157"/>
      <c r="V84" s="157"/>
      <c r="W84" s="157"/>
    </row>
    <row r="85" spans="1:23" x14ac:dyDescent="0.2">
      <c r="A85" s="157"/>
      <c r="B85" s="19">
        <v>104376203</v>
      </c>
      <c r="C85" s="20" t="s">
        <v>350</v>
      </c>
      <c r="D85" s="21" t="s">
        <v>345</v>
      </c>
      <c r="E85" s="31">
        <v>51425</v>
      </c>
      <c r="F85" s="32">
        <v>51450</v>
      </c>
      <c r="G85" s="32">
        <v>50993</v>
      </c>
      <c r="H85" s="32">
        <v>50794</v>
      </c>
      <c r="I85" s="33">
        <v>50794</v>
      </c>
      <c r="J85" s="34">
        <v>1.1074999999999999</v>
      </c>
      <c r="K85" s="35">
        <v>1.0669999999999999</v>
      </c>
      <c r="L85" s="35">
        <v>1.0510999999999999</v>
      </c>
      <c r="M85" s="35">
        <v>1.0457000000000001</v>
      </c>
      <c r="N85" s="36">
        <v>1.0457000000000001</v>
      </c>
      <c r="O85" s="157"/>
      <c r="P85" s="157"/>
      <c r="Q85" s="157"/>
      <c r="R85" s="157"/>
      <c r="S85" s="157"/>
      <c r="T85" s="157"/>
      <c r="U85" s="157"/>
      <c r="V85" s="157"/>
      <c r="W85" s="157"/>
    </row>
    <row r="86" spans="1:23" x14ac:dyDescent="0.2">
      <c r="A86" s="157"/>
      <c r="B86" s="19">
        <v>104377003</v>
      </c>
      <c r="C86" s="20" t="s">
        <v>351</v>
      </c>
      <c r="D86" s="21" t="s">
        <v>345</v>
      </c>
      <c r="E86" s="31">
        <v>47830</v>
      </c>
      <c r="F86" s="32">
        <v>43792</v>
      </c>
      <c r="G86" s="32">
        <v>41543</v>
      </c>
      <c r="H86" s="32">
        <v>41071</v>
      </c>
      <c r="I86" s="33">
        <v>41071</v>
      </c>
      <c r="J86" s="34">
        <v>1.1907000000000001</v>
      </c>
      <c r="K86" s="35">
        <v>1.2535000000000001</v>
      </c>
      <c r="L86" s="35">
        <v>1.2902</v>
      </c>
      <c r="M86" s="35">
        <v>1.2931999999999999</v>
      </c>
      <c r="N86" s="36">
        <v>1.2931999999999999</v>
      </c>
      <c r="O86" s="157"/>
      <c r="P86" s="157"/>
      <c r="Q86" s="157"/>
      <c r="R86" s="157"/>
      <c r="S86" s="157"/>
      <c r="T86" s="157"/>
      <c r="U86" s="157"/>
      <c r="V86" s="157"/>
      <c r="W86" s="157"/>
    </row>
    <row r="87" spans="1:23" x14ac:dyDescent="0.2">
      <c r="A87" s="157"/>
      <c r="B87" s="19">
        <v>104378003</v>
      </c>
      <c r="C87" s="20" t="s">
        <v>352</v>
      </c>
      <c r="D87" s="21" t="s">
        <v>345</v>
      </c>
      <c r="E87" s="31">
        <v>52609</v>
      </c>
      <c r="F87" s="32">
        <v>52417</v>
      </c>
      <c r="G87" s="32">
        <v>49512</v>
      </c>
      <c r="H87" s="32">
        <v>48698</v>
      </c>
      <c r="I87" s="33">
        <v>48698</v>
      </c>
      <c r="J87" s="34">
        <v>1.0825</v>
      </c>
      <c r="K87" s="35">
        <v>1.0472999999999999</v>
      </c>
      <c r="L87" s="35">
        <v>1.0825</v>
      </c>
      <c r="M87" s="35">
        <v>1.0907</v>
      </c>
      <c r="N87" s="36">
        <v>1.0907</v>
      </c>
      <c r="O87" s="157"/>
      <c r="P87" s="157"/>
      <c r="Q87" s="157"/>
      <c r="R87" s="157"/>
      <c r="S87" s="157"/>
      <c r="T87" s="157"/>
      <c r="U87" s="157"/>
      <c r="V87" s="157"/>
      <c r="W87" s="157"/>
    </row>
    <row r="88" spans="1:23" x14ac:dyDescent="0.2">
      <c r="A88" s="157"/>
      <c r="B88" s="19">
        <v>104431304</v>
      </c>
      <c r="C88" s="20" t="s">
        <v>397</v>
      </c>
      <c r="D88" s="21" t="s">
        <v>398</v>
      </c>
      <c r="E88" s="31">
        <v>48488</v>
      </c>
      <c r="F88" s="32">
        <v>47094</v>
      </c>
      <c r="G88" s="32">
        <v>46151</v>
      </c>
      <c r="H88" s="32">
        <v>47580</v>
      </c>
      <c r="I88" s="33">
        <v>47580</v>
      </c>
      <c r="J88" s="34">
        <v>1.1745000000000001</v>
      </c>
      <c r="K88" s="35">
        <v>1.1656</v>
      </c>
      <c r="L88" s="35">
        <v>1.1614</v>
      </c>
      <c r="M88" s="35">
        <v>1.1163000000000001</v>
      </c>
      <c r="N88" s="36">
        <v>1.1163000000000001</v>
      </c>
      <c r="O88" s="157"/>
      <c r="P88" s="157"/>
      <c r="Q88" s="157"/>
      <c r="R88" s="157"/>
      <c r="S88" s="157"/>
      <c r="T88" s="157"/>
      <c r="U88" s="157"/>
      <c r="V88" s="157"/>
      <c r="W88" s="157"/>
    </row>
    <row r="89" spans="1:23" x14ac:dyDescent="0.2">
      <c r="A89" s="157"/>
      <c r="B89" s="19">
        <v>104432503</v>
      </c>
      <c r="C89" s="20" t="s">
        <v>399</v>
      </c>
      <c r="D89" s="21" t="s">
        <v>398</v>
      </c>
      <c r="E89" s="31">
        <v>30040</v>
      </c>
      <c r="F89" s="32">
        <v>31146</v>
      </c>
      <c r="G89" s="32">
        <v>29535</v>
      </c>
      <c r="H89" s="32">
        <v>32071</v>
      </c>
      <c r="I89" s="33">
        <v>32071</v>
      </c>
      <c r="J89" s="34">
        <v>1.8957999999999999</v>
      </c>
      <c r="K89" s="35">
        <v>1.7625</v>
      </c>
      <c r="L89" s="35">
        <v>1.8148</v>
      </c>
      <c r="M89" s="35">
        <v>1.6561999999999999</v>
      </c>
      <c r="N89" s="36">
        <v>1.6561999999999999</v>
      </c>
      <c r="O89" s="157"/>
      <c r="P89" s="157"/>
      <c r="Q89" s="157"/>
      <c r="R89" s="157"/>
      <c r="S89" s="157"/>
      <c r="T89" s="157"/>
      <c r="U89" s="157"/>
      <c r="V89" s="157"/>
      <c r="W89" s="157"/>
    </row>
    <row r="90" spans="1:23" x14ac:dyDescent="0.2">
      <c r="A90" s="157"/>
      <c r="B90" s="19">
        <v>104432803</v>
      </c>
      <c r="C90" s="20" t="s">
        <v>400</v>
      </c>
      <c r="D90" s="21" t="s">
        <v>398</v>
      </c>
      <c r="E90" s="31">
        <v>44611</v>
      </c>
      <c r="F90" s="32">
        <v>43203</v>
      </c>
      <c r="G90" s="32">
        <v>42495</v>
      </c>
      <c r="H90" s="32">
        <v>41690</v>
      </c>
      <c r="I90" s="33">
        <v>41690</v>
      </c>
      <c r="J90" s="34">
        <v>1.2766</v>
      </c>
      <c r="K90" s="35">
        <v>1.2706</v>
      </c>
      <c r="L90" s="35">
        <v>1.2613000000000001</v>
      </c>
      <c r="M90" s="35">
        <v>1.274</v>
      </c>
      <c r="N90" s="36">
        <v>1.274</v>
      </c>
      <c r="O90" s="157"/>
      <c r="P90" s="157"/>
      <c r="Q90" s="157"/>
      <c r="R90" s="157"/>
      <c r="S90" s="157"/>
      <c r="T90" s="157"/>
      <c r="U90" s="157"/>
      <c r="V90" s="157"/>
      <c r="W90" s="157"/>
    </row>
    <row r="91" spans="1:23" x14ac:dyDescent="0.2">
      <c r="A91" s="157"/>
      <c r="B91" s="19">
        <v>104432903</v>
      </c>
      <c r="C91" s="20" t="s">
        <v>401</v>
      </c>
      <c r="D91" s="21" t="s">
        <v>398</v>
      </c>
      <c r="E91" s="31">
        <v>53972</v>
      </c>
      <c r="F91" s="32">
        <v>51097</v>
      </c>
      <c r="G91" s="32">
        <v>47320</v>
      </c>
      <c r="H91" s="32">
        <v>48002</v>
      </c>
      <c r="I91" s="33">
        <v>48002</v>
      </c>
      <c r="J91" s="34">
        <v>1.0551999999999999</v>
      </c>
      <c r="K91" s="35">
        <v>1.0743</v>
      </c>
      <c r="L91" s="35">
        <v>1.1327</v>
      </c>
      <c r="M91" s="35">
        <v>1.1065</v>
      </c>
      <c r="N91" s="36">
        <v>1.1065</v>
      </c>
      <c r="O91" s="157"/>
      <c r="P91" s="157"/>
      <c r="Q91" s="157"/>
      <c r="R91" s="157"/>
      <c r="S91" s="157"/>
      <c r="T91" s="157"/>
      <c r="U91" s="157"/>
      <c r="V91" s="157"/>
      <c r="W91" s="157"/>
    </row>
    <row r="92" spans="1:23" x14ac:dyDescent="0.2">
      <c r="A92" s="157"/>
      <c r="B92" s="19">
        <v>104433303</v>
      </c>
      <c r="C92" s="20" t="s">
        <v>402</v>
      </c>
      <c r="D92" s="21" t="s">
        <v>398</v>
      </c>
      <c r="E92" s="31">
        <v>55000</v>
      </c>
      <c r="F92" s="32">
        <v>55194</v>
      </c>
      <c r="G92" s="32">
        <v>53480</v>
      </c>
      <c r="H92" s="32">
        <v>53784</v>
      </c>
      <c r="I92" s="33">
        <v>53784</v>
      </c>
      <c r="J92" s="34">
        <v>1.0355000000000001</v>
      </c>
      <c r="K92" s="35">
        <v>0.99460000000000004</v>
      </c>
      <c r="L92" s="35">
        <v>1.0022</v>
      </c>
      <c r="M92" s="35">
        <v>0.98760000000000003</v>
      </c>
      <c r="N92" s="36">
        <v>0.98760000000000003</v>
      </c>
      <c r="O92" s="157"/>
      <c r="P92" s="157"/>
      <c r="Q92" s="157"/>
      <c r="R92" s="157"/>
      <c r="S92" s="157"/>
      <c r="T92" s="157"/>
      <c r="U92" s="157"/>
      <c r="V92" s="157"/>
      <c r="W92" s="157"/>
    </row>
    <row r="93" spans="1:23" x14ac:dyDescent="0.2">
      <c r="A93" s="157"/>
      <c r="B93" s="19">
        <v>104433604</v>
      </c>
      <c r="C93" s="20" t="s">
        <v>403</v>
      </c>
      <c r="D93" s="21" t="s">
        <v>398</v>
      </c>
      <c r="E93" s="31">
        <v>46128</v>
      </c>
      <c r="F93" s="32">
        <v>46179</v>
      </c>
      <c r="G93" s="32">
        <v>41537</v>
      </c>
      <c r="H93" s="32">
        <v>43625</v>
      </c>
      <c r="I93" s="33">
        <v>43625</v>
      </c>
      <c r="J93" s="34">
        <v>1.2345999999999999</v>
      </c>
      <c r="K93" s="35">
        <v>1.1887000000000001</v>
      </c>
      <c r="L93" s="35">
        <v>1.2904</v>
      </c>
      <c r="M93" s="35">
        <v>1.2175</v>
      </c>
      <c r="N93" s="36">
        <v>1.2175</v>
      </c>
      <c r="O93" s="157"/>
      <c r="P93" s="157"/>
      <c r="Q93" s="157"/>
      <c r="R93" s="157"/>
      <c r="S93" s="157"/>
      <c r="T93" s="157"/>
      <c r="U93" s="157"/>
      <c r="V93" s="157"/>
      <c r="W93" s="157"/>
    </row>
    <row r="94" spans="1:23" x14ac:dyDescent="0.2">
      <c r="A94" s="157"/>
      <c r="B94" s="19">
        <v>104433903</v>
      </c>
      <c r="C94" s="20" t="s">
        <v>404</v>
      </c>
      <c r="D94" s="21" t="s">
        <v>398</v>
      </c>
      <c r="E94" s="31">
        <v>52436</v>
      </c>
      <c r="F94" s="32">
        <v>49449</v>
      </c>
      <c r="G94" s="32">
        <v>49724</v>
      </c>
      <c r="H94" s="32">
        <v>49360</v>
      </c>
      <c r="I94" s="33">
        <v>49360</v>
      </c>
      <c r="J94" s="34">
        <v>1.0861000000000001</v>
      </c>
      <c r="K94" s="35">
        <v>1.1101000000000001</v>
      </c>
      <c r="L94" s="35">
        <v>1.0779000000000001</v>
      </c>
      <c r="M94" s="35">
        <v>1.0761000000000001</v>
      </c>
      <c r="N94" s="36">
        <v>1.0761000000000001</v>
      </c>
      <c r="O94" s="157"/>
      <c r="P94" s="157"/>
      <c r="Q94" s="157"/>
      <c r="R94" s="157"/>
      <c r="S94" s="157"/>
      <c r="T94" s="157"/>
      <c r="U94" s="157"/>
      <c r="V94" s="157"/>
      <c r="W94" s="157"/>
    </row>
    <row r="95" spans="1:23" x14ac:dyDescent="0.2">
      <c r="A95" s="157"/>
      <c r="B95" s="19">
        <v>104435003</v>
      </c>
      <c r="C95" s="20" t="s">
        <v>405</v>
      </c>
      <c r="D95" s="21" t="s">
        <v>398</v>
      </c>
      <c r="E95" s="31">
        <v>53371</v>
      </c>
      <c r="F95" s="32">
        <v>51388</v>
      </c>
      <c r="G95" s="32">
        <v>49970</v>
      </c>
      <c r="H95" s="32">
        <v>49901</v>
      </c>
      <c r="I95" s="33">
        <v>49901</v>
      </c>
      <c r="J95" s="34">
        <v>1.0670999999999999</v>
      </c>
      <c r="K95" s="35">
        <v>1.0682</v>
      </c>
      <c r="L95" s="35">
        <v>1.0726</v>
      </c>
      <c r="M95" s="35">
        <v>1.0644</v>
      </c>
      <c r="N95" s="36">
        <v>1.0644</v>
      </c>
      <c r="O95" s="157"/>
      <c r="P95" s="157"/>
      <c r="Q95" s="157"/>
      <c r="R95" s="157"/>
      <c r="S95" s="157"/>
      <c r="T95" s="157"/>
      <c r="U95" s="157"/>
      <c r="V95" s="157"/>
      <c r="W95" s="157"/>
    </row>
    <row r="96" spans="1:23" x14ac:dyDescent="0.2">
      <c r="A96" s="157"/>
      <c r="B96" s="19">
        <v>104435303</v>
      </c>
      <c r="C96" s="20" t="s">
        <v>406</v>
      </c>
      <c r="D96" s="21" t="s">
        <v>398</v>
      </c>
      <c r="E96" s="31">
        <v>53599</v>
      </c>
      <c r="F96" s="32">
        <v>47582</v>
      </c>
      <c r="G96" s="32">
        <v>46759</v>
      </c>
      <c r="H96" s="32">
        <v>42413</v>
      </c>
      <c r="I96" s="33">
        <v>42413</v>
      </c>
      <c r="J96" s="34">
        <v>1.0625</v>
      </c>
      <c r="K96" s="35">
        <v>1.1536999999999999</v>
      </c>
      <c r="L96" s="35">
        <v>1.1463000000000001</v>
      </c>
      <c r="M96" s="35">
        <v>1.2523</v>
      </c>
      <c r="N96" s="36">
        <v>1.2523</v>
      </c>
      <c r="O96" s="157"/>
      <c r="P96" s="157"/>
      <c r="Q96" s="157"/>
      <c r="R96" s="157"/>
      <c r="S96" s="157"/>
      <c r="T96" s="157"/>
      <c r="U96" s="157"/>
      <c r="V96" s="157"/>
      <c r="W96" s="157"/>
    </row>
    <row r="97" spans="1:23" x14ac:dyDescent="0.2">
      <c r="A97" s="157"/>
      <c r="B97" s="19">
        <v>104435603</v>
      </c>
      <c r="C97" s="20" t="s">
        <v>407</v>
      </c>
      <c r="D97" s="21" t="s">
        <v>398</v>
      </c>
      <c r="E97" s="31">
        <v>32493</v>
      </c>
      <c r="F97" s="32">
        <v>31757</v>
      </c>
      <c r="G97" s="32">
        <v>30720</v>
      </c>
      <c r="H97" s="32">
        <v>29213</v>
      </c>
      <c r="I97" s="33">
        <v>29213</v>
      </c>
      <c r="J97" s="34">
        <v>1.7526999999999999</v>
      </c>
      <c r="K97" s="35">
        <v>1.7285999999999999</v>
      </c>
      <c r="L97" s="35">
        <v>1.7447999999999999</v>
      </c>
      <c r="M97" s="35">
        <v>1.8182</v>
      </c>
      <c r="N97" s="36">
        <v>1.8182</v>
      </c>
      <c r="O97" s="157"/>
      <c r="P97" s="157"/>
      <c r="Q97" s="157"/>
      <c r="R97" s="157"/>
      <c r="S97" s="157"/>
      <c r="T97" s="157"/>
      <c r="U97" s="157"/>
      <c r="V97" s="157"/>
      <c r="W97" s="157"/>
    </row>
    <row r="98" spans="1:23" x14ac:dyDescent="0.2">
      <c r="A98" s="157"/>
      <c r="B98" s="19">
        <v>104435703</v>
      </c>
      <c r="C98" s="20" t="s">
        <v>408</v>
      </c>
      <c r="D98" s="21" t="s">
        <v>398</v>
      </c>
      <c r="E98" s="31">
        <v>50054</v>
      </c>
      <c r="F98" s="32">
        <v>47769</v>
      </c>
      <c r="G98" s="32">
        <v>45434</v>
      </c>
      <c r="H98" s="32">
        <v>44939</v>
      </c>
      <c r="I98" s="33">
        <v>44939</v>
      </c>
      <c r="J98" s="34">
        <v>1.1377999999999999</v>
      </c>
      <c r="K98" s="35">
        <v>1.1492</v>
      </c>
      <c r="L98" s="35">
        <v>1.1797</v>
      </c>
      <c r="M98" s="35">
        <v>1.1819</v>
      </c>
      <c r="N98" s="36">
        <v>1.1819</v>
      </c>
      <c r="O98" s="157"/>
      <c r="P98" s="157"/>
      <c r="Q98" s="157"/>
      <c r="R98" s="157"/>
      <c r="S98" s="157"/>
      <c r="T98" s="157"/>
      <c r="U98" s="157"/>
      <c r="V98" s="157"/>
      <c r="W98" s="157"/>
    </row>
    <row r="99" spans="1:23" x14ac:dyDescent="0.2">
      <c r="A99" s="157"/>
      <c r="B99" s="19">
        <v>104437503</v>
      </c>
      <c r="C99" s="20" t="s">
        <v>409</v>
      </c>
      <c r="D99" s="21" t="s">
        <v>398</v>
      </c>
      <c r="E99" s="31">
        <v>50069</v>
      </c>
      <c r="F99" s="32">
        <v>47143</v>
      </c>
      <c r="G99" s="32">
        <v>43607</v>
      </c>
      <c r="H99" s="32">
        <v>40882</v>
      </c>
      <c r="I99" s="33">
        <v>40882</v>
      </c>
      <c r="J99" s="34">
        <v>1.1375</v>
      </c>
      <c r="K99" s="35">
        <v>1.1644000000000001</v>
      </c>
      <c r="L99" s="35">
        <v>1.2291000000000001</v>
      </c>
      <c r="M99" s="35">
        <v>1.2991999999999999</v>
      </c>
      <c r="N99" s="36">
        <v>1.2991999999999999</v>
      </c>
      <c r="O99" s="157"/>
      <c r="P99" s="157"/>
      <c r="Q99" s="157"/>
      <c r="R99" s="157"/>
      <c r="S99" s="157"/>
      <c r="T99" s="157"/>
      <c r="U99" s="157"/>
      <c r="V99" s="157"/>
      <c r="W99" s="157"/>
    </row>
    <row r="100" spans="1:23" x14ac:dyDescent="0.2">
      <c r="A100" s="157"/>
      <c r="B100" s="19">
        <v>105201033</v>
      </c>
      <c r="C100" s="20" t="s">
        <v>214</v>
      </c>
      <c r="D100" s="21" t="s">
        <v>215</v>
      </c>
      <c r="E100" s="31">
        <v>49851</v>
      </c>
      <c r="F100" s="32">
        <v>47851</v>
      </c>
      <c r="G100" s="32">
        <v>47457</v>
      </c>
      <c r="H100" s="32">
        <v>44652</v>
      </c>
      <c r="I100" s="33">
        <v>44652</v>
      </c>
      <c r="J100" s="34">
        <v>1.1424000000000001</v>
      </c>
      <c r="K100" s="35">
        <v>1.1472</v>
      </c>
      <c r="L100" s="35">
        <v>1.1294</v>
      </c>
      <c r="M100" s="35">
        <v>1.1895</v>
      </c>
      <c r="N100" s="36">
        <v>1.1895</v>
      </c>
      <c r="O100" s="157"/>
      <c r="P100" s="157"/>
      <c r="Q100" s="157"/>
      <c r="R100" s="157"/>
      <c r="S100" s="157"/>
      <c r="T100" s="157"/>
      <c r="U100" s="157"/>
      <c r="V100" s="157"/>
      <c r="W100" s="157"/>
    </row>
    <row r="101" spans="1:23" x14ac:dyDescent="0.2">
      <c r="A101" s="157"/>
      <c r="B101" s="19">
        <v>105201352</v>
      </c>
      <c r="C101" s="20" t="s">
        <v>216</v>
      </c>
      <c r="D101" s="21" t="s">
        <v>215</v>
      </c>
      <c r="E101" s="31">
        <v>45169</v>
      </c>
      <c r="F101" s="32">
        <v>45022</v>
      </c>
      <c r="G101" s="32">
        <v>44385</v>
      </c>
      <c r="H101" s="32">
        <v>43371</v>
      </c>
      <c r="I101" s="33">
        <v>43371</v>
      </c>
      <c r="J101" s="34">
        <v>1.2607999999999999</v>
      </c>
      <c r="K101" s="35">
        <v>1.2193000000000001</v>
      </c>
      <c r="L101" s="35">
        <v>1.2076</v>
      </c>
      <c r="M101" s="35">
        <v>1.2246999999999999</v>
      </c>
      <c r="N101" s="36">
        <v>1.2246999999999999</v>
      </c>
      <c r="O101" s="157"/>
      <c r="P101" s="157"/>
      <c r="Q101" s="157"/>
      <c r="R101" s="157"/>
      <c r="S101" s="157"/>
      <c r="T101" s="157"/>
      <c r="U101" s="157"/>
      <c r="V101" s="157"/>
      <c r="W101" s="157"/>
    </row>
    <row r="102" spans="1:23" x14ac:dyDescent="0.2">
      <c r="A102" s="157"/>
      <c r="B102" s="19">
        <v>105204703</v>
      </c>
      <c r="C102" s="20" t="s">
        <v>217</v>
      </c>
      <c r="D102" s="21" t="s">
        <v>215</v>
      </c>
      <c r="E102" s="31">
        <v>52093</v>
      </c>
      <c r="F102" s="32">
        <v>49158</v>
      </c>
      <c r="G102" s="32">
        <v>47724</v>
      </c>
      <c r="H102" s="32">
        <v>46695</v>
      </c>
      <c r="I102" s="33">
        <v>46695</v>
      </c>
      <c r="J102" s="34">
        <v>1.0932999999999999</v>
      </c>
      <c r="K102" s="35">
        <v>1.1167</v>
      </c>
      <c r="L102" s="35">
        <v>1.1231</v>
      </c>
      <c r="M102" s="35">
        <v>1.1375</v>
      </c>
      <c r="N102" s="36">
        <v>1.1375</v>
      </c>
      <c r="O102" s="157"/>
      <c r="P102" s="157"/>
      <c r="Q102" s="157"/>
      <c r="R102" s="157"/>
      <c r="S102" s="157"/>
      <c r="T102" s="157"/>
      <c r="U102" s="157"/>
      <c r="V102" s="157"/>
      <c r="W102" s="157"/>
    </row>
    <row r="103" spans="1:23" x14ac:dyDescent="0.2">
      <c r="A103" s="157"/>
      <c r="B103" s="19">
        <v>105251453</v>
      </c>
      <c r="C103" s="20" t="s">
        <v>258</v>
      </c>
      <c r="D103" s="21" t="s">
        <v>259</v>
      </c>
      <c r="E103" s="31">
        <v>45309</v>
      </c>
      <c r="F103" s="32">
        <v>45185</v>
      </c>
      <c r="G103" s="32">
        <v>41755</v>
      </c>
      <c r="H103" s="32">
        <v>39252</v>
      </c>
      <c r="I103" s="33">
        <v>39252</v>
      </c>
      <c r="J103" s="34">
        <v>1.2568999999999999</v>
      </c>
      <c r="K103" s="35">
        <v>1.2149000000000001</v>
      </c>
      <c r="L103" s="35">
        <v>1.2837000000000001</v>
      </c>
      <c r="M103" s="35">
        <v>1.3532</v>
      </c>
      <c r="N103" s="36">
        <v>1.3532</v>
      </c>
      <c r="O103" s="157"/>
      <c r="P103" s="157"/>
      <c r="Q103" s="157"/>
      <c r="R103" s="157"/>
      <c r="S103" s="157"/>
      <c r="T103" s="157"/>
      <c r="U103" s="157"/>
      <c r="V103" s="157"/>
      <c r="W103" s="157"/>
    </row>
    <row r="104" spans="1:23" x14ac:dyDescent="0.2">
      <c r="A104" s="157"/>
      <c r="B104" s="19">
        <v>105252602</v>
      </c>
      <c r="C104" s="20" t="s">
        <v>260</v>
      </c>
      <c r="D104" s="21" t="s">
        <v>259</v>
      </c>
      <c r="E104" s="31">
        <v>35802</v>
      </c>
      <c r="F104" s="32">
        <v>35205</v>
      </c>
      <c r="G104" s="32">
        <v>34253</v>
      </c>
      <c r="H104" s="32">
        <v>33007</v>
      </c>
      <c r="I104" s="33">
        <v>33007</v>
      </c>
      <c r="J104" s="34">
        <v>1.5907</v>
      </c>
      <c r="K104" s="35">
        <v>1.5592999999999999</v>
      </c>
      <c r="L104" s="35">
        <v>1.5648</v>
      </c>
      <c r="M104" s="35">
        <v>1.6092</v>
      </c>
      <c r="N104" s="36">
        <v>1.6092</v>
      </c>
      <c r="O104" s="157"/>
      <c r="P104" s="157"/>
      <c r="Q104" s="157"/>
      <c r="R104" s="157"/>
      <c r="S104" s="157"/>
      <c r="T104" s="157"/>
      <c r="U104" s="157"/>
      <c r="V104" s="157"/>
      <c r="W104" s="157"/>
    </row>
    <row r="105" spans="1:23" x14ac:dyDescent="0.2">
      <c r="A105" s="157"/>
      <c r="B105" s="19">
        <v>105253303</v>
      </c>
      <c r="C105" s="20" t="s">
        <v>261</v>
      </c>
      <c r="D105" s="21" t="s">
        <v>259</v>
      </c>
      <c r="E105" s="31">
        <v>86964</v>
      </c>
      <c r="F105" s="32">
        <v>79422</v>
      </c>
      <c r="G105" s="32">
        <v>77316</v>
      </c>
      <c r="H105" s="32">
        <v>76602</v>
      </c>
      <c r="I105" s="33">
        <v>76602</v>
      </c>
      <c r="J105" s="34">
        <v>0.65490000000000004</v>
      </c>
      <c r="K105" s="35">
        <v>0.69120000000000004</v>
      </c>
      <c r="L105" s="35">
        <v>0.69320000000000004</v>
      </c>
      <c r="M105" s="35">
        <v>0.69340000000000002</v>
      </c>
      <c r="N105" s="36">
        <v>0.69340000000000002</v>
      </c>
      <c r="O105" s="157"/>
      <c r="P105" s="157"/>
      <c r="Q105" s="157"/>
      <c r="R105" s="157"/>
      <c r="S105" s="157"/>
      <c r="T105" s="157"/>
      <c r="U105" s="157"/>
      <c r="V105" s="157"/>
      <c r="W105" s="157"/>
    </row>
    <row r="106" spans="1:23" x14ac:dyDescent="0.2">
      <c r="A106" s="157"/>
      <c r="B106" s="19">
        <v>105253553</v>
      </c>
      <c r="C106" s="20" t="s">
        <v>262</v>
      </c>
      <c r="D106" s="21" t="s">
        <v>259</v>
      </c>
      <c r="E106" s="31">
        <v>60554</v>
      </c>
      <c r="F106" s="32">
        <v>55417</v>
      </c>
      <c r="G106" s="32">
        <v>54827</v>
      </c>
      <c r="H106" s="32">
        <v>54426</v>
      </c>
      <c r="I106" s="33">
        <v>54426</v>
      </c>
      <c r="J106" s="34">
        <v>0.9405</v>
      </c>
      <c r="K106" s="35">
        <v>0.99060000000000004</v>
      </c>
      <c r="L106" s="35">
        <v>0.97760000000000002</v>
      </c>
      <c r="M106" s="35">
        <v>0.97589999999999999</v>
      </c>
      <c r="N106" s="36">
        <v>0.97589999999999999</v>
      </c>
      <c r="O106" s="157"/>
      <c r="P106" s="157"/>
      <c r="Q106" s="157"/>
      <c r="R106" s="157"/>
      <c r="S106" s="157"/>
      <c r="T106" s="157"/>
      <c r="U106" s="157"/>
      <c r="V106" s="157"/>
      <c r="W106" s="157"/>
    </row>
    <row r="107" spans="1:23" x14ac:dyDescent="0.2">
      <c r="A107" s="157"/>
      <c r="B107" s="19">
        <v>105253903</v>
      </c>
      <c r="C107" s="20" t="s">
        <v>263</v>
      </c>
      <c r="D107" s="21" t="s">
        <v>259</v>
      </c>
      <c r="E107" s="31">
        <v>55085</v>
      </c>
      <c r="F107" s="32">
        <v>52936</v>
      </c>
      <c r="G107" s="32">
        <v>53535</v>
      </c>
      <c r="H107" s="32">
        <v>52188</v>
      </c>
      <c r="I107" s="33">
        <v>52188</v>
      </c>
      <c r="J107" s="34">
        <v>1.0339</v>
      </c>
      <c r="K107" s="35">
        <v>1.0369999999999999</v>
      </c>
      <c r="L107" s="35">
        <v>1.0012000000000001</v>
      </c>
      <c r="M107" s="35">
        <v>1.0178</v>
      </c>
      <c r="N107" s="36">
        <v>1.0178</v>
      </c>
      <c r="O107" s="157"/>
      <c r="P107" s="157"/>
      <c r="Q107" s="157"/>
      <c r="R107" s="157"/>
      <c r="S107" s="157"/>
      <c r="T107" s="157"/>
      <c r="U107" s="157"/>
      <c r="V107" s="157"/>
      <c r="W107" s="157"/>
    </row>
    <row r="108" spans="1:23" x14ac:dyDescent="0.2">
      <c r="A108" s="157"/>
      <c r="B108" s="19">
        <v>105254053</v>
      </c>
      <c r="C108" s="20" t="s">
        <v>264</v>
      </c>
      <c r="D108" s="21" t="s">
        <v>259</v>
      </c>
      <c r="E108" s="31">
        <v>48874</v>
      </c>
      <c r="F108" s="32">
        <v>47933</v>
      </c>
      <c r="G108" s="32">
        <v>47932</v>
      </c>
      <c r="H108" s="32">
        <v>49073</v>
      </c>
      <c r="I108" s="33">
        <v>49073</v>
      </c>
      <c r="J108" s="34">
        <v>1.1653</v>
      </c>
      <c r="K108" s="35">
        <v>1.1452</v>
      </c>
      <c r="L108" s="35">
        <v>1.1182000000000001</v>
      </c>
      <c r="M108" s="35">
        <v>1.0824</v>
      </c>
      <c r="N108" s="36">
        <v>1.0824</v>
      </c>
      <c r="O108" s="157"/>
      <c r="P108" s="157"/>
      <c r="Q108" s="157"/>
      <c r="R108" s="157"/>
      <c r="S108" s="157"/>
      <c r="T108" s="157"/>
      <c r="U108" s="157"/>
      <c r="V108" s="157"/>
      <c r="W108" s="157"/>
    </row>
    <row r="109" spans="1:23" x14ac:dyDescent="0.2">
      <c r="A109" s="157"/>
      <c r="B109" s="19">
        <v>105254353</v>
      </c>
      <c r="C109" s="20" t="s">
        <v>265</v>
      </c>
      <c r="D109" s="21" t="s">
        <v>259</v>
      </c>
      <c r="E109" s="31">
        <v>63167</v>
      </c>
      <c r="F109" s="32">
        <v>63580</v>
      </c>
      <c r="G109" s="32">
        <v>62518</v>
      </c>
      <c r="H109" s="32">
        <v>62236</v>
      </c>
      <c r="I109" s="33">
        <v>62236</v>
      </c>
      <c r="J109" s="34">
        <v>0.90159999999999996</v>
      </c>
      <c r="K109" s="35">
        <v>0.86339999999999995</v>
      </c>
      <c r="L109" s="35">
        <v>0.85729999999999995</v>
      </c>
      <c r="M109" s="35">
        <v>0.85340000000000005</v>
      </c>
      <c r="N109" s="36">
        <v>0.85340000000000005</v>
      </c>
      <c r="O109" s="157"/>
      <c r="P109" s="157"/>
      <c r="Q109" s="157"/>
      <c r="R109" s="157"/>
      <c r="S109" s="157"/>
      <c r="T109" s="157"/>
      <c r="U109" s="157"/>
      <c r="V109" s="157"/>
      <c r="W109" s="157"/>
    </row>
    <row r="110" spans="1:23" x14ac:dyDescent="0.2">
      <c r="A110" s="157"/>
      <c r="B110" s="19">
        <v>105256553</v>
      </c>
      <c r="C110" s="20" t="s">
        <v>266</v>
      </c>
      <c r="D110" s="21" t="s">
        <v>259</v>
      </c>
      <c r="E110" s="31">
        <v>49805</v>
      </c>
      <c r="F110" s="32">
        <v>49567</v>
      </c>
      <c r="G110" s="32">
        <v>51381</v>
      </c>
      <c r="H110" s="32">
        <v>52317</v>
      </c>
      <c r="I110" s="33">
        <v>52317</v>
      </c>
      <c r="J110" s="34">
        <v>1.1435</v>
      </c>
      <c r="K110" s="35">
        <v>1.1074999999999999</v>
      </c>
      <c r="L110" s="35">
        <v>1.0431999999999999</v>
      </c>
      <c r="M110" s="35">
        <v>1.0153000000000001</v>
      </c>
      <c r="N110" s="36">
        <v>1.0153000000000001</v>
      </c>
      <c r="O110" s="157"/>
      <c r="P110" s="157"/>
      <c r="Q110" s="157"/>
      <c r="R110" s="157"/>
      <c r="S110" s="157"/>
      <c r="T110" s="157"/>
      <c r="U110" s="157"/>
      <c r="V110" s="157"/>
      <c r="W110" s="157"/>
    </row>
    <row r="111" spans="1:23" x14ac:dyDescent="0.2">
      <c r="A111" s="157"/>
      <c r="B111" s="19">
        <v>105257602</v>
      </c>
      <c r="C111" s="20" t="s">
        <v>267</v>
      </c>
      <c r="D111" s="21" t="s">
        <v>259</v>
      </c>
      <c r="E111" s="31">
        <v>58479</v>
      </c>
      <c r="F111" s="32">
        <v>57342</v>
      </c>
      <c r="G111" s="32">
        <v>56099</v>
      </c>
      <c r="H111" s="32">
        <v>55547</v>
      </c>
      <c r="I111" s="33">
        <v>55547</v>
      </c>
      <c r="J111" s="34">
        <v>0.97389999999999999</v>
      </c>
      <c r="K111" s="35">
        <v>0.95730000000000004</v>
      </c>
      <c r="L111" s="35">
        <v>0.95540000000000003</v>
      </c>
      <c r="M111" s="35">
        <v>0.95620000000000005</v>
      </c>
      <c r="N111" s="36">
        <v>0.95620000000000005</v>
      </c>
      <c r="O111" s="157"/>
      <c r="P111" s="157"/>
      <c r="Q111" s="157"/>
      <c r="R111" s="157"/>
      <c r="S111" s="157"/>
      <c r="T111" s="157"/>
      <c r="U111" s="157"/>
      <c r="V111" s="157"/>
      <c r="W111" s="157"/>
    </row>
    <row r="112" spans="1:23" x14ac:dyDescent="0.2">
      <c r="A112" s="157"/>
      <c r="B112" s="19">
        <v>105258303</v>
      </c>
      <c r="C112" s="20" t="s">
        <v>268</v>
      </c>
      <c r="D112" s="21" t="s">
        <v>259</v>
      </c>
      <c r="E112" s="31">
        <v>52550</v>
      </c>
      <c r="F112" s="32">
        <v>49886</v>
      </c>
      <c r="G112" s="32">
        <v>49764</v>
      </c>
      <c r="H112" s="32">
        <v>49462</v>
      </c>
      <c r="I112" s="33">
        <v>49462</v>
      </c>
      <c r="J112" s="34">
        <v>1.0837000000000001</v>
      </c>
      <c r="K112" s="35">
        <v>1.1004</v>
      </c>
      <c r="L112" s="35">
        <v>1.0770999999999999</v>
      </c>
      <c r="M112" s="35">
        <v>1.0739000000000001</v>
      </c>
      <c r="N112" s="36">
        <v>1.0739000000000001</v>
      </c>
      <c r="O112" s="157"/>
      <c r="P112" s="157"/>
      <c r="Q112" s="157"/>
      <c r="R112" s="157"/>
      <c r="S112" s="157"/>
      <c r="T112" s="157"/>
      <c r="U112" s="157"/>
      <c r="V112" s="157"/>
      <c r="W112" s="157"/>
    </row>
    <row r="113" spans="1:23" x14ac:dyDescent="0.2">
      <c r="A113" s="157"/>
      <c r="B113" s="19">
        <v>105258503</v>
      </c>
      <c r="C113" s="20" t="s">
        <v>269</v>
      </c>
      <c r="D113" s="21" t="s">
        <v>259</v>
      </c>
      <c r="E113" s="31">
        <v>51875</v>
      </c>
      <c r="F113" s="32">
        <v>50000</v>
      </c>
      <c r="G113" s="32">
        <v>50674</v>
      </c>
      <c r="H113" s="32">
        <v>50336</v>
      </c>
      <c r="I113" s="33">
        <v>50336</v>
      </c>
      <c r="J113" s="34">
        <v>1.0979000000000001</v>
      </c>
      <c r="K113" s="35">
        <v>1.0979000000000001</v>
      </c>
      <c r="L113" s="35">
        <v>1.0577000000000001</v>
      </c>
      <c r="M113" s="35">
        <v>1.0551999999999999</v>
      </c>
      <c r="N113" s="36">
        <v>1.0551999999999999</v>
      </c>
      <c r="O113" s="157"/>
      <c r="P113" s="157"/>
      <c r="Q113" s="157"/>
      <c r="R113" s="157"/>
      <c r="S113" s="157"/>
      <c r="T113" s="157"/>
      <c r="U113" s="157"/>
      <c r="V113" s="157"/>
      <c r="W113" s="157"/>
    </row>
    <row r="114" spans="1:23" x14ac:dyDescent="0.2">
      <c r="A114" s="157"/>
      <c r="B114" s="19">
        <v>105259103</v>
      </c>
      <c r="C114" s="20" t="s">
        <v>270</v>
      </c>
      <c r="D114" s="21" t="s">
        <v>259</v>
      </c>
      <c r="E114" s="31">
        <v>46496</v>
      </c>
      <c r="F114" s="32">
        <v>45786</v>
      </c>
      <c r="G114" s="32">
        <v>43080</v>
      </c>
      <c r="H114" s="32">
        <v>45257</v>
      </c>
      <c r="I114" s="33">
        <v>45257</v>
      </c>
      <c r="J114" s="34">
        <v>1.2249000000000001</v>
      </c>
      <c r="K114" s="35">
        <v>1.1989000000000001</v>
      </c>
      <c r="L114" s="35">
        <v>1.2442</v>
      </c>
      <c r="M114" s="35">
        <v>1.1736</v>
      </c>
      <c r="N114" s="36">
        <v>1.1736</v>
      </c>
      <c r="O114" s="157"/>
      <c r="P114" s="157"/>
      <c r="Q114" s="157"/>
      <c r="R114" s="157"/>
      <c r="S114" s="157"/>
      <c r="T114" s="157"/>
      <c r="U114" s="157"/>
      <c r="V114" s="157"/>
      <c r="W114" s="157"/>
    </row>
    <row r="115" spans="1:23" x14ac:dyDescent="0.2">
      <c r="A115" s="157"/>
      <c r="B115" s="19">
        <v>105259703</v>
      </c>
      <c r="C115" s="20" t="s">
        <v>271</v>
      </c>
      <c r="D115" s="21" t="s">
        <v>259</v>
      </c>
      <c r="E115" s="31">
        <v>65257</v>
      </c>
      <c r="F115" s="32">
        <v>65021</v>
      </c>
      <c r="G115" s="32">
        <v>63984</v>
      </c>
      <c r="H115" s="32">
        <v>62979</v>
      </c>
      <c r="I115" s="33">
        <v>62979</v>
      </c>
      <c r="J115" s="34">
        <v>0.87270000000000003</v>
      </c>
      <c r="K115" s="35">
        <v>0.84430000000000005</v>
      </c>
      <c r="L115" s="35">
        <v>0.8377</v>
      </c>
      <c r="M115" s="35">
        <v>0.84340000000000004</v>
      </c>
      <c r="N115" s="36">
        <v>0.84340000000000004</v>
      </c>
      <c r="O115" s="157"/>
      <c r="P115" s="157"/>
      <c r="Q115" s="157"/>
      <c r="R115" s="157"/>
      <c r="S115" s="157"/>
      <c r="T115" s="157"/>
      <c r="U115" s="157"/>
      <c r="V115" s="157"/>
      <c r="W115" s="157"/>
    </row>
    <row r="116" spans="1:23" x14ac:dyDescent="0.2">
      <c r="A116" s="157"/>
      <c r="B116" s="19">
        <v>105628302</v>
      </c>
      <c r="C116" s="20" t="s">
        <v>524</v>
      </c>
      <c r="D116" s="21" t="s">
        <v>525</v>
      </c>
      <c r="E116" s="31">
        <v>45886</v>
      </c>
      <c r="F116" s="32">
        <v>44959</v>
      </c>
      <c r="G116" s="32">
        <v>44042</v>
      </c>
      <c r="H116" s="32">
        <v>44426</v>
      </c>
      <c r="I116" s="33">
        <v>44426</v>
      </c>
      <c r="J116" s="34">
        <v>1.2411000000000001</v>
      </c>
      <c r="K116" s="35">
        <v>1.2210000000000001</v>
      </c>
      <c r="L116" s="35">
        <v>1.2170000000000001</v>
      </c>
      <c r="M116" s="35">
        <v>1.1956</v>
      </c>
      <c r="N116" s="36">
        <v>1.1956</v>
      </c>
      <c r="O116" s="157"/>
      <c r="P116" s="157"/>
      <c r="Q116" s="157"/>
      <c r="R116" s="157"/>
      <c r="S116" s="157"/>
      <c r="T116" s="157"/>
      <c r="U116" s="157"/>
      <c r="V116" s="157"/>
      <c r="W116" s="157"/>
    </row>
    <row r="117" spans="1:23" x14ac:dyDescent="0.2">
      <c r="A117" s="157"/>
      <c r="B117" s="19">
        <v>106160303</v>
      </c>
      <c r="C117" s="20" t="s">
        <v>188</v>
      </c>
      <c r="D117" s="21" t="s">
        <v>189</v>
      </c>
      <c r="E117" s="31">
        <v>50556</v>
      </c>
      <c r="F117" s="32">
        <v>46210</v>
      </c>
      <c r="G117" s="32">
        <v>45346</v>
      </c>
      <c r="H117" s="32">
        <v>47877</v>
      </c>
      <c r="I117" s="33">
        <v>47877</v>
      </c>
      <c r="J117" s="34">
        <v>1.1265000000000001</v>
      </c>
      <c r="K117" s="35">
        <v>1.1879</v>
      </c>
      <c r="L117" s="35">
        <v>1.1819999999999999</v>
      </c>
      <c r="M117" s="35">
        <v>1.1093999999999999</v>
      </c>
      <c r="N117" s="36">
        <v>1.1093999999999999</v>
      </c>
      <c r="O117" s="157"/>
      <c r="P117" s="157"/>
      <c r="Q117" s="157"/>
      <c r="R117" s="157"/>
      <c r="S117" s="157"/>
      <c r="T117" s="157"/>
      <c r="U117" s="157"/>
      <c r="V117" s="157"/>
      <c r="W117" s="157"/>
    </row>
    <row r="118" spans="1:23" x14ac:dyDescent="0.2">
      <c r="A118" s="157"/>
      <c r="B118" s="19">
        <v>106161203</v>
      </c>
      <c r="C118" s="20" t="s">
        <v>190</v>
      </c>
      <c r="D118" s="21" t="s">
        <v>189</v>
      </c>
      <c r="E118" s="31">
        <v>40923</v>
      </c>
      <c r="F118" s="32">
        <v>39161</v>
      </c>
      <c r="G118" s="32">
        <v>41314</v>
      </c>
      <c r="H118" s="32">
        <v>43218</v>
      </c>
      <c r="I118" s="33">
        <v>43218</v>
      </c>
      <c r="J118" s="34">
        <v>1.3916999999999999</v>
      </c>
      <c r="K118" s="35">
        <v>1.4017999999999999</v>
      </c>
      <c r="L118" s="35">
        <v>1.2974000000000001</v>
      </c>
      <c r="M118" s="35">
        <v>1.2290000000000001</v>
      </c>
      <c r="N118" s="36">
        <v>1.2290000000000001</v>
      </c>
      <c r="O118" s="157"/>
      <c r="P118" s="157"/>
      <c r="Q118" s="157"/>
      <c r="R118" s="157"/>
      <c r="S118" s="157"/>
      <c r="T118" s="157"/>
      <c r="U118" s="157"/>
      <c r="V118" s="157"/>
      <c r="W118" s="157"/>
    </row>
    <row r="119" spans="1:23" x14ac:dyDescent="0.2">
      <c r="A119" s="157"/>
      <c r="B119" s="19">
        <v>106161703</v>
      </c>
      <c r="C119" s="20" t="s">
        <v>191</v>
      </c>
      <c r="D119" s="21" t="s">
        <v>189</v>
      </c>
      <c r="E119" s="31">
        <v>42344</v>
      </c>
      <c r="F119" s="32">
        <v>35635</v>
      </c>
      <c r="G119" s="32">
        <v>35270</v>
      </c>
      <c r="H119" s="32">
        <v>34517</v>
      </c>
      <c r="I119" s="33">
        <v>34517</v>
      </c>
      <c r="J119" s="34">
        <v>1.345</v>
      </c>
      <c r="K119" s="35">
        <v>1.5405</v>
      </c>
      <c r="L119" s="35">
        <v>1.5197000000000001</v>
      </c>
      <c r="M119" s="35">
        <v>1.5387999999999999</v>
      </c>
      <c r="N119" s="36">
        <v>1.5387999999999999</v>
      </c>
      <c r="O119" s="157"/>
      <c r="P119" s="157"/>
      <c r="Q119" s="157"/>
      <c r="R119" s="157"/>
      <c r="S119" s="157"/>
      <c r="T119" s="157"/>
      <c r="U119" s="157"/>
      <c r="V119" s="157"/>
      <c r="W119" s="157"/>
    </row>
    <row r="120" spans="1:23" x14ac:dyDescent="0.2">
      <c r="A120" s="157"/>
      <c r="B120" s="19">
        <v>106166503</v>
      </c>
      <c r="C120" s="20" t="s">
        <v>192</v>
      </c>
      <c r="D120" s="21" t="s">
        <v>189</v>
      </c>
      <c r="E120" s="31">
        <v>48178</v>
      </c>
      <c r="F120" s="32">
        <v>49782</v>
      </c>
      <c r="G120" s="32">
        <v>47661</v>
      </c>
      <c r="H120" s="32">
        <v>46961</v>
      </c>
      <c r="I120" s="33">
        <v>46961</v>
      </c>
      <c r="J120" s="34">
        <v>1.1820999999999999</v>
      </c>
      <c r="K120" s="35">
        <v>1.1027</v>
      </c>
      <c r="L120" s="35">
        <v>1.1246</v>
      </c>
      <c r="M120" s="35">
        <v>1.131</v>
      </c>
      <c r="N120" s="36">
        <v>1.131</v>
      </c>
      <c r="O120" s="157"/>
      <c r="P120" s="157"/>
      <c r="Q120" s="157"/>
      <c r="R120" s="157"/>
      <c r="S120" s="157"/>
      <c r="T120" s="157"/>
      <c r="U120" s="157"/>
      <c r="V120" s="157"/>
      <c r="W120" s="157"/>
    </row>
    <row r="121" spans="1:23" x14ac:dyDescent="0.2">
      <c r="A121" s="157"/>
      <c r="B121" s="19">
        <v>106167504</v>
      </c>
      <c r="C121" s="20" t="s">
        <v>193</v>
      </c>
      <c r="D121" s="21" t="s">
        <v>189</v>
      </c>
      <c r="E121" s="31">
        <v>47099</v>
      </c>
      <c r="F121" s="32">
        <v>47321</v>
      </c>
      <c r="G121" s="32">
        <v>50293</v>
      </c>
      <c r="H121" s="32">
        <v>49676</v>
      </c>
      <c r="I121" s="33">
        <v>49676</v>
      </c>
      <c r="J121" s="34">
        <v>1.2092000000000001</v>
      </c>
      <c r="K121" s="35">
        <v>1.1600999999999999</v>
      </c>
      <c r="L121" s="35">
        <v>1.0657000000000001</v>
      </c>
      <c r="M121" s="35">
        <v>1.0691999999999999</v>
      </c>
      <c r="N121" s="36">
        <v>1.0691999999999999</v>
      </c>
      <c r="O121" s="157"/>
      <c r="P121" s="157"/>
      <c r="Q121" s="157"/>
      <c r="R121" s="157"/>
      <c r="S121" s="157"/>
      <c r="T121" s="157"/>
      <c r="U121" s="157"/>
      <c r="V121" s="157"/>
      <c r="W121" s="157"/>
    </row>
    <row r="122" spans="1:23" x14ac:dyDescent="0.2">
      <c r="A122" s="157"/>
      <c r="B122" s="19">
        <v>106168003</v>
      </c>
      <c r="C122" s="20" t="s">
        <v>194</v>
      </c>
      <c r="D122" s="21" t="s">
        <v>189</v>
      </c>
      <c r="E122" s="31">
        <v>45193</v>
      </c>
      <c r="F122" s="32">
        <v>44106</v>
      </c>
      <c r="G122" s="32">
        <v>42103</v>
      </c>
      <c r="H122" s="32">
        <v>42364</v>
      </c>
      <c r="I122" s="33">
        <v>42364</v>
      </c>
      <c r="J122" s="34">
        <v>1.2602</v>
      </c>
      <c r="K122" s="35">
        <v>1.2445999999999999</v>
      </c>
      <c r="L122" s="35">
        <v>1.2729999999999999</v>
      </c>
      <c r="M122" s="35">
        <v>1.2538</v>
      </c>
      <c r="N122" s="36">
        <v>1.2538</v>
      </c>
      <c r="O122" s="157"/>
      <c r="P122" s="157"/>
      <c r="Q122" s="157"/>
      <c r="R122" s="157"/>
      <c r="S122" s="157"/>
      <c r="T122" s="157"/>
      <c r="U122" s="157"/>
      <c r="V122" s="157"/>
      <c r="W122" s="157"/>
    </row>
    <row r="123" spans="1:23" x14ac:dyDescent="0.2">
      <c r="A123" s="157"/>
      <c r="B123" s="19">
        <v>106169003</v>
      </c>
      <c r="C123" s="20" t="s">
        <v>195</v>
      </c>
      <c r="D123" s="21" t="s">
        <v>189</v>
      </c>
      <c r="E123" s="31">
        <v>38929</v>
      </c>
      <c r="F123" s="32">
        <v>39550</v>
      </c>
      <c r="G123" s="32">
        <v>42432</v>
      </c>
      <c r="H123" s="32">
        <v>42978</v>
      </c>
      <c r="I123" s="33">
        <v>42978</v>
      </c>
      <c r="J123" s="34">
        <v>1.4629000000000001</v>
      </c>
      <c r="K123" s="35">
        <v>1.3879999999999999</v>
      </c>
      <c r="L123" s="35">
        <v>1.2632000000000001</v>
      </c>
      <c r="M123" s="35">
        <v>1.2359</v>
      </c>
      <c r="N123" s="36">
        <v>1.2359</v>
      </c>
      <c r="O123" s="157"/>
      <c r="P123" s="157"/>
      <c r="Q123" s="157"/>
      <c r="R123" s="157"/>
      <c r="S123" s="157"/>
      <c r="T123" s="157"/>
      <c r="U123" s="157"/>
      <c r="V123" s="157"/>
      <c r="W123" s="157"/>
    </row>
    <row r="124" spans="1:23" x14ac:dyDescent="0.2">
      <c r="A124" s="157"/>
      <c r="B124" s="19">
        <v>106172003</v>
      </c>
      <c r="C124" s="20" t="s">
        <v>196</v>
      </c>
      <c r="D124" s="21" t="s">
        <v>197</v>
      </c>
      <c r="E124" s="31">
        <v>46289</v>
      </c>
      <c r="F124" s="32">
        <v>44637</v>
      </c>
      <c r="G124" s="32">
        <v>44192</v>
      </c>
      <c r="H124" s="32">
        <v>41669</v>
      </c>
      <c r="I124" s="33">
        <v>41669</v>
      </c>
      <c r="J124" s="34">
        <v>1.2302999999999999</v>
      </c>
      <c r="K124" s="35">
        <v>1.2298</v>
      </c>
      <c r="L124" s="35">
        <v>1.2129000000000001</v>
      </c>
      <c r="M124" s="35">
        <v>1.2746999999999999</v>
      </c>
      <c r="N124" s="36">
        <v>1.2746999999999999</v>
      </c>
      <c r="O124" s="157"/>
      <c r="P124" s="157"/>
      <c r="Q124" s="157"/>
      <c r="R124" s="157"/>
      <c r="S124" s="157"/>
      <c r="T124" s="157"/>
      <c r="U124" s="157"/>
      <c r="V124" s="157"/>
      <c r="W124" s="157"/>
    </row>
    <row r="125" spans="1:23" x14ac:dyDescent="0.2">
      <c r="A125" s="157"/>
      <c r="B125" s="19">
        <v>106272003</v>
      </c>
      <c r="C125" s="20" t="s">
        <v>279</v>
      </c>
      <c r="D125" s="21" t="s">
        <v>280</v>
      </c>
      <c r="E125" s="31">
        <v>38899</v>
      </c>
      <c r="F125" s="32">
        <v>38209</v>
      </c>
      <c r="G125" s="32">
        <v>36973</v>
      </c>
      <c r="H125" s="32">
        <v>37139</v>
      </c>
      <c r="I125" s="33">
        <v>37139</v>
      </c>
      <c r="J125" s="34">
        <v>1.4641</v>
      </c>
      <c r="K125" s="35">
        <v>1.4367000000000001</v>
      </c>
      <c r="L125" s="35">
        <v>1.4497</v>
      </c>
      <c r="M125" s="35">
        <v>1.4301999999999999</v>
      </c>
      <c r="N125" s="36">
        <v>1.4301999999999999</v>
      </c>
      <c r="O125" s="157"/>
      <c r="P125" s="157"/>
      <c r="Q125" s="157"/>
      <c r="R125" s="157"/>
      <c r="S125" s="157"/>
      <c r="T125" s="157"/>
      <c r="U125" s="157"/>
      <c r="V125" s="157"/>
      <c r="W125" s="157"/>
    </row>
    <row r="126" spans="1:23" x14ac:dyDescent="0.2">
      <c r="A126" s="157"/>
      <c r="B126" s="19">
        <v>106330703</v>
      </c>
      <c r="C126" s="20" t="s">
        <v>310</v>
      </c>
      <c r="D126" s="21" t="s">
        <v>311</v>
      </c>
      <c r="E126" s="31">
        <v>50228</v>
      </c>
      <c r="F126" s="32">
        <v>47003</v>
      </c>
      <c r="G126" s="32">
        <v>47020</v>
      </c>
      <c r="H126" s="32">
        <v>45257</v>
      </c>
      <c r="I126" s="33">
        <v>45257</v>
      </c>
      <c r="J126" s="34">
        <v>1.1337999999999999</v>
      </c>
      <c r="K126" s="35">
        <v>1.1678999999999999</v>
      </c>
      <c r="L126" s="35">
        <v>1.1398999999999999</v>
      </c>
      <c r="M126" s="35">
        <v>1.1736</v>
      </c>
      <c r="N126" s="36">
        <v>1.1736</v>
      </c>
      <c r="O126" s="157"/>
      <c r="P126" s="157"/>
      <c r="Q126" s="157"/>
      <c r="R126" s="157"/>
      <c r="S126" s="157"/>
      <c r="T126" s="157"/>
      <c r="U126" s="157"/>
      <c r="V126" s="157"/>
      <c r="W126" s="157"/>
    </row>
    <row r="127" spans="1:23" x14ac:dyDescent="0.2">
      <c r="A127" s="157"/>
      <c r="B127" s="19">
        <v>106330803</v>
      </c>
      <c r="C127" s="20" t="s">
        <v>312</v>
      </c>
      <c r="D127" s="21" t="s">
        <v>311</v>
      </c>
      <c r="E127" s="31">
        <v>48846</v>
      </c>
      <c r="F127" s="32">
        <v>45692</v>
      </c>
      <c r="G127" s="32">
        <v>42698</v>
      </c>
      <c r="H127" s="32">
        <v>42690</v>
      </c>
      <c r="I127" s="33">
        <v>42690</v>
      </c>
      <c r="J127" s="34">
        <v>1.1658999999999999</v>
      </c>
      <c r="K127" s="35">
        <v>1.2014</v>
      </c>
      <c r="L127" s="35">
        <v>1.2553000000000001</v>
      </c>
      <c r="M127" s="35">
        <v>1.2442</v>
      </c>
      <c r="N127" s="36">
        <v>1.2442</v>
      </c>
      <c r="O127" s="157"/>
      <c r="P127" s="157"/>
      <c r="Q127" s="157"/>
      <c r="R127" s="157"/>
      <c r="S127" s="157"/>
      <c r="T127" s="157"/>
      <c r="U127" s="157"/>
      <c r="V127" s="157"/>
      <c r="W127" s="157"/>
    </row>
    <row r="128" spans="1:23" x14ac:dyDescent="0.2">
      <c r="A128" s="157"/>
      <c r="B128" s="19">
        <v>106338003</v>
      </c>
      <c r="C128" s="20" t="s">
        <v>313</v>
      </c>
      <c r="D128" s="21" t="s">
        <v>311</v>
      </c>
      <c r="E128" s="31">
        <v>43853</v>
      </c>
      <c r="F128" s="32">
        <v>42642</v>
      </c>
      <c r="G128" s="32">
        <v>42438</v>
      </c>
      <c r="H128" s="32">
        <v>42277</v>
      </c>
      <c r="I128" s="33">
        <v>42277</v>
      </c>
      <c r="J128" s="34">
        <v>1.2987</v>
      </c>
      <c r="K128" s="35">
        <v>1.2873000000000001</v>
      </c>
      <c r="L128" s="35">
        <v>1.2629999999999999</v>
      </c>
      <c r="M128" s="35">
        <v>1.2564</v>
      </c>
      <c r="N128" s="36">
        <v>1.2564</v>
      </c>
      <c r="O128" s="157"/>
      <c r="P128" s="157"/>
      <c r="Q128" s="157"/>
      <c r="R128" s="157"/>
      <c r="S128" s="157"/>
      <c r="T128" s="157"/>
      <c r="U128" s="157"/>
      <c r="V128" s="157"/>
      <c r="W128" s="157"/>
    </row>
    <row r="129" spans="1:23" x14ac:dyDescent="0.2">
      <c r="A129" s="157"/>
      <c r="B129" s="19">
        <v>106611303</v>
      </c>
      <c r="C129" s="20" t="s">
        <v>518</v>
      </c>
      <c r="D129" s="21" t="s">
        <v>519</v>
      </c>
      <c r="E129" s="31">
        <v>52863</v>
      </c>
      <c r="F129" s="32">
        <v>50951</v>
      </c>
      <c r="G129" s="32">
        <v>48580</v>
      </c>
      <c r="H129" s="32">
        <v>48417</v>
      </c>
      <c r="I129" s="33">
        <v>48417</v>
      </c>
      <c r="J129" s="34">
        <v>1.0772999999999999</v>
      </c>
      <c r="K129" s="35">
        <v>1.0773999999999999</v>
      </c>
      <c r="L129" s="35">
        <v>1.1032999999999999</v>
      </c>
      <c r="M129" s="35">
        <v>1.097</v>
      </c>
      <c r="N129" s="36">
        <v>1.097</v>
      </c>
      <c r="O129" s="157"/>
      <c r="P129" s="157"/>
      <c r="Q129" s="157"/>
      <c r="R129" s="157"/>
      <c r="S129" s="157"/>
      <c r="T129" s="157"/>
      <c r="U129" s="157"/>
      <c r="V129" s="157"/>
      <c r="W129" s="157"/>
    </row>
    <row r="130" spans="1:23" x14ac:dyDescent="0.2">
      <c r="A130" s="157"/>
      <c r="B130" s="19">
        <v>106612203</v>
      </c>
      <c r="C130" s="20" t="s">
        <v>520</v>
      </c>
      <c r="D130" s="21" t="s">
        <v>519</v>
      </c>
      <c r="E130" s="31">
        <v>47027</v>
      </c>
      <c r="F130" s="32">
        <v>45285</v>
      </c>
      <c r="G130" s="32">
        <v>43565</v>
      </c>
      <c r="H130" s="32">
        <v>43510</v>
      </c>
      <c r="I130" s="33">
        <v>43510</v>
      </c>
      <c r="J130" s="34">
        <v>1.2110000000000001</v>
      </c>
      <c r="K130" s="35">
        <v>1.2121999999999999</v>
      </c>
      <c r="L130" s="35">
        <v>1.2302999999999999</v>
      </c>
      <c r="M130" s="35">
        <v>1.2208000000000001</v>
      </c>
      <c r="N130" s="36">
        <v>1.2208000000000001</v>
      </c>
      <c r="O130" s="157"/>
      <c r="P130" s="157"/>
      <c r="Q130" s="157"/>
      <c r="R130" s="157"/>
      <c r="S130" s="157"/>
      <c r="T130" s="157"/>
      <c r="U130" s="157"/>
      <c r="V130" s="157"/>
      <c r="W130" s="157"/>
    </row>
    <row r="131" spans="1:23" x14ac:dyDescent="0.2">
      <c r="A131" s="157"/>
      <c r="B131" s="19">
        <v>106616203</v>
      </c>
      <c r="C131" s="20" t="s">
        <v>521</v>
      </c>
      <c r="D131" s="21" t="s">
        <v>519</v>
      </c>
      <c r="E131" s="31">
        <v>40545</v>
      </c>
      <c r="F131" s="32">
        <v>38301</v>
      </c>
      <c r="G131" s="32">
        <v>38288</v>
      </c>
      <c r="H131" s="32">
        <v>38492</v>
      </c>
      <c r="I131" s="33">
        <v>38492</v>
      </c>
      <c r="J131" s="34">
        <v>1.4046000000000001</v>
      </c>
      <c r="K131" s="35">
        <v>1.4333</v>
      </c>
      <c r="L131" s="35">
        <v>1.3998999999999999</v>
      </c>
      <c r="M131" s="35">
        <v>1.3798999999999999</v>
      </c>
      <c r="N131" s="36">
        <v>1.3798999999999999</v>
      </c>
      <c r="O131" s="157"/>
      <c r="P131" s="157"/>
      <c r="Q131" s="157"/>
      <c r="R131" s="157"/>
      <c r="S131" s="157"/>
      <c r="T131" s="157"/>
      <c r="U131" s="157"/>
      <c r="V131" s="157"/>
      <c r="W131" s="157"/>
    </row>
    <row r="132" spans="1:23" x14ac:dyDescent="0.2">
      <c r="A132" s="157"/>
      <c r="B132" s="19">
        <v>106617203</v>
      </c>
      <c r="C132" s="20" t="s">
        <v>522</v>
      </c>
      <c r="D132" s="21" t="s">
        <v>519</v>
      </c>
      <c r="E132" s="31">
        <v>43721</v>
      </c>
      <c r="F132" s="32">
        <v>40306</v>
      </c>
      <c r="G132" s="32">
        <v>38616</v>
      </c>
      <c r="H132" s="32">
        <v>38472</v>
      </c>
      <c r="I132" s="33">
        <v>38472</v>
      </c>
      <c r="J132" s="34">
        <v>1.3026</v>
      </c>
      <c r="K132" s="35">
        <v>1.3620000000000001</v>
      </c>
      <c r="L132" s="35">
        <v>1.3879999999999999</v>
      </c>
      <c r="M132" s="35">
        <v>1.3806</v>
      </c>
      <c r="N132" s="36">
        <v>1.3806</v>
      </c>
      <c r="O132" s="157"/>
      <c r="P132" s="157"/>
      <c r="Q132" s="157"/>
      <c r="R132" s="157"/>
      <c r="S132" s="157"/>
      <c r="T132" s="157"/>
      <c r="U132" s="157"/>
      <c r="V132" s="157"/>
      <c r="W132" s="157"/>
    </row>
    <row r="133" spans="1:23" x14ac:dyDescent="0.2">
      <c r="A133" s="157"/>
      <c r="B133" s="19">
        <v>106618603</v>
      </c>
      <c r="C133" s="20" t="s">
        <v>523</v>
      </c>
      <c r="D133" s="21" t="s">
        <v>519</v>
      </c>
      <c r="E133" s="31">
        <v>45244</v>
      </c>
      <c r="F133" s="32">
        <v>40354</v>
      </c>
      <c r="G133" s="32">
        <v>45625</v>
      </c>
      <c r="H133" s="32">
        <v>42938</v>
      </c>
      <c r="I133" s="33">
        <v>42938</v>
      </c>
      <c r="J133" s="34">
        <v>1.2587999999999999</v>
      </c>
      <c r="K133" s="35">
        <v>1.3603000000000001</v>
      </c>
      <c r="L133" s="35">
        <v>1.1748000000000001</v>
      </c>
      <c r="M133" s="35">
        <v>1.2370000000000001</v>
      </c>
      <c r="N133" s="36">
        <v>1.2370000000000001</v>
      </c>
      <c r="O133" s="157"/>
      <c r="P133" s="157"/>
      <c r="Q133" s="157"/>
      <c r="R133" s="157"/>
      <c r="S133" s="157"/>
      <c r="T133" s="157"/>
      <c r="U133" s="157"/>
      <c r="V133" s="157"/>
      <c r="W133" s="157"/>
    </row>
    <row r="134" spans="1:23" x14ac:dyDescent="0.2">
      <c r="A134" s="157"/>
      <c r="B134" s="19">
        <v>107650603</v>
      </c>
      <c r="C134" s="20" t="s">
        <v>544</v>
      </c>
      <c r="D134" s="21" t="s">
        <v>545</v>
      </c>
      <c r="E134" s="31">
        <v>60977</v>
      </c>
      <c r="F134" s="32">
        <v>57046</v>
      </c>
      <c r="G134" s="32">
        <v>54733</v>
      </c>
      <c r="H134" s="32">
        <v>53196</v>
      </c>
      <c r="I134" s="33">
        <v>53196</v>
      </c>
      <c r="J134" s="34">
        <v>0.93400000000000005</v>
      </c>
      <c r="K134" s="35">
        <v>0.96230000000000004</v>
      </c>
      <c r="L134" s="35">
        <v>0.97929999999999995</v>
      </c>
      <c r="M134" s="35">
        <v>0.99850000000000005</v>
      </c>
      <c r="N134" s="36">
        <v>0.99850000000000005</v>
      </c>
      <c r="O134" s="157"/>
      <c r="P134" s="157"/>
      <c r="Q134" s="157"/>
      <c r="R134" s="157"/>
      <c r="S134" s="157"/>
      <c r="T134" s="157"/>
      <c r="U134" s="157"/>
      <c r="V134" s="157"/>
      <c r="W134" s="157"/>
    </row>
    <row r="135" spans="1:23" x14ac:dyDescent="0.2">
      <c r="A135" s="157"/>
      <c r="B135" s="19">
        <v>107650703</v>
      </c>
      <c r="C135" s="20" t="s">
        <v>546</v>
      </c>
      <c r="D135" s="21" t="s">
        <v>545</v>
      </c>
      <c r="E135" s="31">
        <v>62880</v>
      </c>
      <c r="F135" s="32">
        <v>60213</v>
      </c>
      <c r="G135" s="32">
        <v>58077</v>
      </c>
      <c r="H135" s="32">
        <v>53913</v>
      </c>
      <c r="I135" s="33">
        <v>53913</v>
      </c>
      <c r="J135" s="34">
        <v>0.90569999999999995</v>
      </c>
      <c r="K135" s="35">
        <v>0.91169999999999995</v>
      </c>
      <c r="L135" s="35">
        <v>0.92290000000000005</v>
      </c>
      <c r="M135" s="35">
        <v>0.98519999999999996</v>
      </c>
      <c r="N135" s="36">
        <v>0.98519999999999996</v>
      </c>
      <c r="O135" s="157"/>
      <c r="P135" s="157"/>
      <c r="Q135" s="157"/>
      <c r="R135" s="157"/>
      <c r="S135" s="157"/>
      <c r="T135" s="157"/>
      <c r="U135" s="157"/>
      <c r="V135" s="157"/>
      <c r="W135" s="157"/>
    </row>
    <row r="136" spans="1:23" x14ac:dyDescent="0.2">
      <c r="A136" s="157"/>
      <c r="B136" s="19">
        <v>107651603</v>
      </c>
      <c r="C136" s="20" t="s">
        <v>547</v>
      </c>
      <c r="D136" s="21" t="s">
        <v>545</v>
      </c>
      <c r="E136" s="31">
        <v>50283</v>
      </c>
      <c r="F136" s="32">
        <v>48233</v>
      </c>
      <c r="G136" s="32">
        <v>45535</v>
      </c>
      <c r="H136" s="32">
        <v>43887</v>
      </c>
      <c r="I136" s="33">
        <v>43887</v>
      </c>
      <c r="J136" s="34">
        <v>1.1326000000000001</v>
      </c>
      <c r="K136" s="35">
        <v>1.1380999999999999</v>
      </c>
      <c r="L136" s="35">
        <v>1.1771</v>
      </c>
      <c r="M136" s="35">
        <v>1.2102999999999999</v>
      </c>
      <c r="N136" s="36">
        <v>1.2102999999999999</v>
      </c>
      <c r="O136" s="157"/>
      <c r="P136" s="157"/>
      <c r="Q136" s="157"/>
      <c r="R136" s="157"/>
      <c r="S136" s="157"/>
      <c r="T136" s="157"/>
      <c r="U136" s="157"/>
      <c r="V136" s="157"/>
      <c r="W136" s="157"/>
    </row>
    <row r="137" spans="1:23" x14ac:dyDescent="0.2">
      <c r="A137" s="157"/>
      <c r="B137" s="19">
        <v>107652603</v>
      </c>
      <c r="C137" s="20" t="s">
        <v>548</v>
      </c>
      <c r="D137" s="21" t="s">
        <v>545</v>
      </c>
      <c r="E137" s="31">
        <v>87168</v>
      </c>
      <c r="F137" s="32">
        <v>82777</v>
      </c>
      <c r="G137" s="32">
        <v>83160</v>
      </c>
      <c r="H137" s="32">
        <v>82728</v>
      </c>
      <c r="I137" s="33">
        <v>82728</v>
      </c>
      <c r="J137" s="34">
        <v>0.65329999999999999</v>
      </c>
      <c r="K137" s="35">
        <v>0.66320000000000001</v>
      </c>
      <c r="L137" s="35">
        <v>0.64449999999999996</v>
      </c>
      <c r="M137" s="35">
        <v>0.64200000000000002</v>
      </c>
      <c r="N137" s="36">
        <v>0.64200000000000002</v>
      </c>
      <c r="O137" s="157"/>
      <c r="P137" s="157"/>
      <c r="Q137" s="157"/>
      <c r="R137" s="157"/>
      <c r="S137" s="157"/>
      <c r="T137" s="157"/>
      <c r="U137" s="157"/>
      <c r="V137" s="157"/>
      <c r="W137" s="157"/>
    </row>
    <row r="138" spans="1:23" x14ac:dyDescent="0.2">
      <c r="A138" s="157"/>
      <c r="B138" s="19">
        <v>107653102</v>
      </c>
      <c r="C138" s="20" t="s">
        <v>549</v>
      </c>
      <c r="D138" s="21" t="s">
        <v>545</v>
      </c>
      <c r="E138" s="31">
        <v>60188</v>
      </c>
      <c r="F138" s="32">
        <v>56334</v>
      </c>
      <c r="G138" s="32">
        <v>54045</v>
      </c>
      <c r="H138" s="32">
        <v>51879</v>
      </c>
      <c r="I138" s="33">
        <v>51879</v>
      </c>
      <c r="J138" s="34">
        <v>0.94620000000000004</v>
      </c>
      <c r="K138" s="35">
        <v>0.97450000000000003</v>
      </c>
      <c r="L138" s="35">
        <v>0.99170000000000003</v>
      </c>
      <c r="M138" s="35">
        <v>1.0238</v>
      </c>
      <c r="N138" s="36">
        <v>1.0238</v>
      </c>
      <c r="O138" s="157"/>
      <c r="P138" s="157"/>
      <c r="Q138" s="157"/>
      <c r="R138" s="157"/>
      <c r="S138" s="157"/>
      <c r="T138" s="157"/>
      <c r="U138" s="157"/>
      <c r="V138" s="157"/>
      <c r="W138" s="157"/>
    </row>
    <row r="139" spans="1:23" x14ac:dyDescent="0.2">
      <c r="A139" s="157"/>
      <c r="B139" s="19">
        <v>107653203</v>
      </c>
      <c r="C139" s="20" t="s">
        <v>550</v>
      </c>
      <c r="D139" s="21" t="s">
        <v>545</v>
      </c>
      <c r="E139" s="31">
        <v>42103</v>
      </c>
      <c r="F139" s="32">
        <v>42162</v>
      </c>
      <c r="G139" s="32">
        <v>40569</v>
      </c>
      <c r="H139" s="32">
        <v>41741</v>
      </c>
      <c r="I139" s="33">
        <v>41741</v>
      </c>
      <c r="J139" s="34">
        <v>1.3527</v>
      </c>
      <c r="K139" s="35">
        <v>1.302</v>
      </c>
      <c r="L139" s="35">
        <v>1.3211999999999999</v>
      </c>
      <c r="M139" s="35">
        <v>1.2725</v>
      </c>
      <c r="N139" s="36">
        <v>1.2725</v>
      </c>
      <c r="O139" s="157"/>
      <c r="P139" s="157"/>
      <c r="Q139" s="157"/>
      <c r="R139" s="157"/>
      <c r="S139" s="157"/>
      <c r="T139" s="157"/>
      <c r="U139" s="157"/>
      <c r="V139" s="157"/>
      <c r="W139" s="157"/>
    </row>
    <row r="140" spans="1:23" x14ac:dyDescent="0.2">
      <c r="A140" s="157"/>
      <c r="B140" s="19">
        <v>107653802</v>
      </c>
      <c r="C140" s="20" t="s">
        <v>551</v>
      </c>
      <c r="D140" s="21" t="s">
        <v>545</v>
      </c>
      <c r="E140" s="31">
        <v>60396</v>
      </c>
      <c r="F140" s="32">
        <v>58133</v>
      </c>
      <c r="G140" s="32">
        <v>54650</v>
      </c>
      <c r="H140" s="32">
        <v>54911</v>
      </c>
      <c r="I140" s="33">
        <v>54911</v>
      </c>
      <c r="J140" s="34">
        <v>0.94299999999999995</v>
      </c>
      <c r="K140" s="35">
        <v>0.94430000000000003</v>
      </c>
      <c r="L140" s="35">
        <v>0.98080000000000001</v>
      </c>
      <c r="M140" s="35">
        <v>0.96730000000000005</v>
      </c>
      <c r="N140" s="36">
        <v>0.96730000000000005</v>
      </c>
      <c r="O140" s="157"/>
      <c r="P140" s="157"/>
      <c r="Q140" s="157"/>
      <c r="R140" s="157"/>
      <c r="S140" s="157"/>
      <c r="T140" s="157"/>
      <c r="U140" s="157"/>
      <c r="V140" s="157"/>
      <c r="W140" s="157"/>
    </row>
    <row r="141" spans="1:23" x14ac:dyDescent="0.2">
      <c r="A141" s="157"/>
      <c r="B141" s="19">
        <v>107654103</v>
      </c>
      <c r="C141" s="20" t="s">
        <v>552</v>
      </c>
      <c r="D141" s="21" t="s">
        <v>545</v>
      </c>
      <c r="E141" s="31">
        <v>40794</v>
      </c>
      <c r="F141" s="32">
        <v>41165</v>
      </c>
      <c r="G141" s="32">
        <v>40180</v>
      </c>
      <c r="H141" s="32">
        <v>41773</v>
      </c>
      <c r="I141" s="33">
        <v>41773</v>
      </c>
      <c r="J141" s="34">
        <v>1.3960999999999999</v>
      </c>
      <c r="K141" s="35">
        <v>1.3334999999999999</v>
      </c>
      <c r="L141" s="35">
        <v>1.3340000000000001</v>
      </c>
      <c r="M141" s="35">
        <v>1.2715000000000001</v>
      </c>
      <c r="N141" s="36">
        <v>1.2715000000000001</v>
      </c>
      <c r="O141" s="157"/>
      <c r="P141" s="157"/>
      <c r="Q141" s="157"/>
      <c r="R141" s="157"/>
      <c r="S141" s="157"/>
      <c r="T141" s="157"/>
      <c r="U141" s="157"/>
      <c r="V141" s="157"/>
      <c r="W141" s="157"/>
    </row>
    <row r="142" spans="1:23" x14ac:dyDescent="0.2">
      <c r="A142" s="157"/>
      <c r="B142" s="19">
        <v>107654403</v>
      </c>
      <c r="C142" s="20" t="s">
        <v>553</v>
      </c>
      <c r="D142" s="21" t="s">
        <v>545</v>
      </c>
      <c r="E142" s="31">
        <v>53653</v>
      </c>
      <c r="F142" s="32">
        <v>51478</v>
      </c>
      <c r="G142" s="32">
        <v>50121</v>
      </c>
      <c r="H142" s="32">
        <v>48877</v>
      </c>
      <c r="I142" s="33">
        <v>48877</v>
      </c>
      <c r="J142" s="34">
        <v>1.0615000000000001</v>
      </c>
      <c r="K142" s="35">
        <v>1.0664</v>
      </c>
      <c r="L142" s="35">
        <v>1.0693999999999999</v>
      </c>
      <c r="M142" s="35">
        <v>1.0867</v>
      </c>
      <c r="N142" s="36">
        <v>1.0867</v>
      </c>
      <c r="O142" s="157"/>
      <c r="P142" s="157"/>
      <c r="Q142" s="157"/>
      <c r="R142" s="157"/>
      <c r="S142" s="157"/>
      <c r="T142" s="157"/>
      <c r="U142" s="157"/>
      <c r="V142" s="157"/>
      <c r="W142" s="157"/>
    </row>
    <row r="143" spans="1:23" x14ac:dyDescent="0.2">
      <c r="A143" s="157"/>
      <c r="B143" s="19">
        <v>107654903</v>
      </c>
      <c r="C143" s="20" t="s">
        <v>554</v>
      </c>
      <c r="D143" s="21" t="s">
        <v>545</v>
      </c>
      <c r="E143" s="31">
        <v>51443</v>
      </c>
      <c r="F143" s="32">
        <v>48690</v>
      </c>
      <c r="G143" s="32">
        <v>47478</v>
      </c>
      <c r="H143" s="32">
        <v>47554</v>
      </c>
      <c r="I143" s="33">
        <v>47554</v>
      </c>
      <c r="J143" s="34">
        <v>1.1071</v>
      </c>
      <c r="K143" s="35">
        <v>1.1274</v>
      </c>
      <c r="L143" s="35">
        <v>1.1289</v>
      </c>
      <c r="M143" s="35">
        <v>1.1169</v>
      </c>
      <c r="N143" s="36">
        <v>1.1169</v>
      </c>
      <c r="O143" s="157"/>
      <c r="P143" s="157"/>
      <c r="Q143" s="157"/>
      <c r="R143" s="157"/>
      <c r="S143" s="157"/>
      <c r="T143" s="157"/>
      <c r="U143" s="157"/>
      <c r="V143" s="157"/>
      <c r="W143" s="157"/>
    </row>
    <row r="144" spans="1:23" x14ac:dyDescent="0.2">
      <c r="A144" s="157"/>
      <c r="B144" s="19">
        <v>107655803</v>
      </c>
      <c r="C144" s="20" t="s">
        <v>555</v>
      </c>
      <c r="D144" s="21" t="s">
        <v>545</v>
      </c>
      <c r="E144" s="31">
        <v>38777</v>
      </c>
      <c r="F144" s="32">
        <v>36319</v>
      </c>
      <c r="G144" s="32">
        <v>35447</v>
      </c>
      <c r="H144" s="32">
        <v>32970</v>
      </c>
      <c r="I144" s="33">
        <v>32970</v>
      </c>
      <c r="J144" s="34">
        <v>1.4686999999999999</v>
      </c>
      <c r="K144" s="35">
        <v>1.5115000000000001</v>
      </c>
      <c r="L144" s="35">
        <v>1.5121</v>
      </c>
      <c r="M144" s="35">
        <v>1.611</v>
      </c>
      <c r="N144" s="36">
        <v>1.611</v>
      </c>
      <c r="O144" s="157"/>
      <c r="P144" s="157"/>
      <c r="Q144" s="157"/>
      <c r="R144" s="157"/>
      <c r="S144" s="157"/>
      <c r="T144" s="157"/>
      <c r="U144" s="157"/>
      <c r="V144" s="157"/>
      <c r="W144" s="157"/>
    </row>
    <row r="145" spans="1:23" x14ac:dyDescent="0.2">
      <c r="A145" s="157"/>
      <c r="B145" s="19">
        <v>107655903</v>
      </c>
      <c r="C145" s="20" t="s">
        <v>556</v>
      </c>
      <c r="D145" s="21" t="s">
        <v>545</v>
      </c>
      <c r="E145" s="31">
        <v>53205</v>
      </c>
      <c r="F145" s="32">
        <v>51958</v>
      </c>
      <c r="G145" s="32">
        <v>49444</v>
      </c>
      <c r="H145" s="32">
        <v>47298</v>
      </c>
      <c r="I145" s="33">
        <v>47298</v>
      </c>
      <c r="J145" s="34">
        <v>1.0704</v>
      </c>
      <c r="K145" s="35">
        <v>1.0565</v>
      </c>
      <c r="L145" s="35">
        <v>1.0840000000000001</v>
      </c>
      <c r="M145" s="35">
        <v>1.123</v>
      </c>
      <c r="N145" s="36">
        <v>1.123</v>
      </c>
      <c r="O145" s="157"/>
      <c r="P145" s="157"/>
      <c r="Q145" s="157"/>
      <c r="R145" s="157"/>
      <c r="S145" s="157"/>
      <c r="T145" s="157"/>
      <c r="U145" s="157"/>
      <c r="V145" s="157"/>
      <c r="W145" s="157"/>
    </row>
    <row r="146" spans="1:23" x14ac:dyDescent="0.2">
      <c r="A146" s="157"/>
      <c r="B146" s="19">
        <v>107656303</v>
      </c>
      <c r="C146" s="20" t="s">
        <v>557</v>
      </c>
      <c r="D146" s="21" t="s">
        <v>545</v>
      </c>
      <c r="E146" s="31">
        <v>36257</v>
      </c>
      <c r="F146" s="32">
        <v>35132</v>
      </c>
      <c r="G146" s="32">
        <v>34412</v>
      </c>
      <c r="H146" s="32">
        <v>32515</v>
      </c>
      <c r="I146" s="33">
        <v>32515</v>
      </c>
      <c r="J146" s="34">
        <v>1.5708</v>
      </c>
      <c r="K146" s="35">
        <v>1.5625</v>
      </c>
      <c r="L146" s="35">
        <v>1.5576000000000001</v>
      </c>
      <c r="M146" s="35">
        <v>1.6335999999999999</v>
      </c>
      <c r="N146" s="36">
        <v>1.6335999999999999</v>
      </c>
      <c r="O146" s="157"/>
      <c r="P146" s="157"/>
      <c r="Q146" s="157"/>
      <c r="R146" s="157"/>
      <c r="S146" s="157"/>
      <c r="T146" s="157"/>
      <c r="U146" s="157"/>
      <c r="V146" s="157"/>
      <c r="W146" s="157"/>
    </row>
    <row r="147" spans="1:23" x14ac:dyDescent="0.2">
      <c r="A147" s="157"/>
      <c r="B147" s="19">
        <v>107656502</v>
      </c>
      <c r="C147" s="20" t="s">
        <v>558</v>
      </c>
      <c r="D147" s="21" t="s">
        <v>545</v>
      </c>
      <c r="E147" s="31">
        <v>68643</v>
      </c>
      <c r="F147" s="32">
        <v>66292</v>
      </c>
      <c r="G147" s="32">
        <v>65855</v>
      </c>
      <c r="H147" s="32">
        <v>64258</v>
      </c>
      <c r="I147" s="33">
        <v>64258</v>
      </c>
      <c r="J147" s="34">
        <v>0.82969999999999999</v>
      </c>
      <c r="K147" s="35">
        <v>0.82809999999999995</v>
      </c>
      <c r="L147" s="35">
        <v>0.81389999999999996</v>
      </c>
      <c r="M147" s="35">
        <v>0.8266</v>
      </c>
      <c r="N147" s="36">
        <v>0.8266</v>
      </c>
      <c r="O147" s="157"/>
      <c r="P147" s="157"/>
      <c r="Q147" s="157"/>
      <c r="R147" s="157"/>
      <c r="S147" s="157"/>
      <c r="T147" s="157"/>
      <c r="U147" s="157"/>
      <c r="V147" s="157"/>
      <c r="W147" s="157"/>
    </row>
    <row r="148" spans="1:23" x14ac:dyDescent="0.2">
      <c r="A148" s="157"/>
      <c r="B148" s="19">
        <v>107657103</v>
      </c>
      <c r="C148" s="20" t="s">
        <v>559</v>
      </c>
      <c r="D148" s="21" t="s">
        <v>545</v>
      </c>
      <c r="E148" s="31">
        <v>74318</v>
      </c>
      <c r="F148" s="32">
        <v>70296</v>
      </c>
      <c r="G148" s="32">
        <v>71742</v>
      </c>
      <c r="H148" s="32">
        <v>71399</v>
      </c>
      <c r="I148" s="33">
        <v>71399</v>
      </c>
      <c r="J148" s="34">
        <v>0.76629999999999998</v>
      </c>
      <c r="K148" s="35">
        <v>0.78090000000000004</v>
      </c>
      <c r="L148" s="35">
        <v>0.74709999999999999</v>
      </c>
      <c r="M148" s="35">
        <v>0.74390000000000001</v>
      </c>
      <c r="N148" s="36">
        <v>0.74390000000000001</v>
      </c>
      <c r="O148" s="157"/>
      <c r="P148" s="157"/>
      <c r="Q148" s="157"/>
      <c r="R148" s="157"/>
      <c r="S148" s="157"/>
      <c r="T148" s="157"/>
      <c r="U148" s="157"/>
      <c r="V148" s="157"/>
      <c r="W148" s="157"/>
    </row>
    <row r="149" spans="1:23" x14ac:dyDescent="0.2">
      <c r="A149" s="157"/>
      <c r="B149" s="19">
        <v>107657503</v>
      </c>
      <c r="C149" s="20" t="s">
        <v>560</v>
      </c>
      <c r="D149" s="21" t="s">
        <v>545</v>
      </c>
      <c r="E149" s="31">
        <v>49109</v>
      </c>
      <c r="F149" s="32">
        <v>44314</v>
      </c>
      <c r="G149" s="32">
        <v>45561</v>
      </c>
      <c r="H149" s="32">
        <v>44206</v>
      </c>
      <c r="I149" s="33">
        <v>44206</v>
      </c>
      <c r="J149" s="34">
        <v>1.1597</v>
      </c>
      <c r="K149" s="35">
        <v>1.2387999999999999</v>
      </c>
      <c r="L149" s="35">
        <v>1.1763999999999999</v>
      </c>
      <c r="M149" s="35">
        <v>1.2015</v>
      </c>
      <c r="N149" s="36">
        <v>1.2015</v>
      </c>
      <c r="O149" s="157"/>
      <c r="P149" s="157"/>
      <c r="Q149" s="157"/>
      <c r="R149" s="157"/>
      <c r="S149" s="157"/>
      <c r="T149" s="157"/>
      <c r="U149" s="157"/>
      <c r="V149" s="157"/>
      <c r="W149" s="157"/>
    </row>
    <row r="150" spans="1:23" x14ac:dyDescent="0.2">
      <c r="A150" s="157"/>
      <c r="B150" s="19">
        <v>107658903</v>
      </c>
      <c r="C150" s="20" t="s">
        <v>561</v>
      </c>
      <c r="D150" s="21" t="s">
        <v>545</v>
      </c>
      <c r="E150" s="31">
        <v>54613</v>
      </c>
      <c r="F150" s="32">
        <v>52183</v>
      </c>
      <c r="G150" s="32">
        <v>48277</v>
      </c>
      <c r="H150" s="32">
        <v>48459</v>
      </c>
      <c r="I150" s="33">
        <v>48459</v>
      </c>
      <c r="J150" s="34">
        <v>1.0427999999999999</v>
      </c>
      <c r="K150" s="35">
        <v>1.052</v>
      </c>
      <c r="L150" s="35">
        <v>1.1102000000000001</v>
      </c>
      <c r="M150" s="35">
        <v>1.0961000000000001</v>
      </c>
      <c r="N150" s="36">
        <v>1.0961000000000001</v>
      </c>
      <c r="O150" s="157"/>
      <c r="P150" s="157"/>
      <c r="Q150" s="157"/>
      <c r="R150" s="157"/>
      <c r="S150" s="157"/>
      <c r="T150" s="157"/>
      <c r="U150" s="157"/>
      <c r="V150" s="157"/>
      <c r="W150" s="157"/>
    </row>
    <row r="151" spans="1:23" x14ac:dyDescent="0.2">
      <c r="A151" s="157"/>
      <c r="B151" s="19">
        <v>108051003</v>
      </c>
      <c r="C151" s="20" t="s">
        <v>86</v>
      </c>
      <c r="D151" s="21" t="s">
        <v>87</v>
      </c>
      <c r="E151" s="31">
        <v>50117</v>
      </c>
      <c r="F151" s="32">
        <v>48035</v>
      </c>
      <c r="G151" s="32">
        <v>47515</v>
      </c>
      <c r="H151" s="32">
        <v>44861</v>
      </c>
      <c r="I151" s="33">
        <v>44861</v>
      </c>
      <c r="J151" s="34">
        <v>1.1364000000000001</v>
      </c>
      <c r="K151" s="35">
        <v>1.1428</v>
      </c>
      <c r="L151" s="35">
        <v>1.1279999999999999</v>
      </c>
      <c r="M151" s="35">
        <v>1.1839999999999999</v>
      </c>
      <c r="N151" s="36">
        <v>1.1839999999999999</v>
      </c>
      <c r="O151" s="157"/>
      <c r="P151" s="157"/>
      <c r="Q151" s="157"/>
      <c r="R151" s="157"/>
      <c r="S151" s="157"/>
      <c r="T151" s="157"/>
      <c r="U151" s="157"/>
      <c r="V151" s="157"/>
      <c r="W151" s="157"/>
    </row>
    <row r="152" spans="1:23" x14ac:dyDescent="0.2">
      <c r="A152" s="157"/>
      <c r="B152" s="19">
        <v>108051503</v>
      </c>
      <c r="C152" s="20" t="s">
        <v>88</v>
      </c>
      <c r="D152" s="21" t="s">
        <v>87</v>
      </c>
      <c r="E152" s="31">
        <v>50719</v>
      </c>
      <c r="F152" s="32">
        <v>49459</v>
      </c>
      <c r="G152" s="32">
        <v>46316</v>
      </c>
      <c r="H152" s="32">
        <v>45381</v>
      </c>
      <c r="I152" s="33">
        <v>45381</v>
      </c>
      <c r="J152" s="34">
        <v>1.1229</v>
      </c>
      <c r="K152" s="35">
        <v>1.1099000000000001</v>
      </c>
      <c r="L152" s="35">
        <v>1.1572</v>
      </c>
      <c r="M152" s="35">
        <v>1.1704000000000001</v>
      </c>
      <c r="N152" s="36">
        <v>1.1704000000000001</v>
      </c>
      <c r="O152" s="157"/>
      <c r="P152" s="157"/>
      <c r="Q152" s="157"/>
      <c r="R152" s="157"/>
      <c r="S152" s="157"/>
      <c r="T152" s="157"/>
      <c r="U152" s="157"/>
      <c r="V152" s="157"/>
      <c r="W152" s="157"/>
    </row>
    <row r="153" spans="1:23" x14ac:dyDescent="0.2">
      <c r="A153" s="157"/>
      <c r="B153" s="19">
        <v>108053003</v>
      </c>
      <c r="C153" s="20" t="s">
        <v>89</v>
      </c>
      <c r="D153" s="21" t="s">
        <v>87</v>
      </c>
      <c r="E153" s="31">
        <v>43789</v>
      </c>
      <c r="F153" s="32">
        <v>42161</v>
      </c>
      <c r="G153" s="32">
        <v>40175</v>
      </c>
      <c r="H153" s="32">
        <v>41765</v>
      </c>
      <c r="I153" s="33">
        <v>41765</v>
      </c>
      <c r="J153" s="34">
        <v>1.3006</v>
      </c>
      <c r="K153" s="35">
        <v>1.302</v>
      </c>
      <c r="L153" s="35">
        <v>1.3341000000000001</v>
      </c>
      <c r="M153" s="35">
        <v>1.2718</v>
      </c>
      <c r="N153" s="36">
        <v>1.2718</v>
      </c>
      <c r="O153" s="157"/>
      <c r="P153" s="157"/>
      <c r="Q153" s="157"/>
      <c r="R153" s="157"/>
      <c r="S153" s="157"/>
      <c r="T153" s="157"/>
      <c r="U153" s="157"/>
      <c r="V153" s="157"/>
      <c r="W153" s="157"/>
    </row>
    <row r="154" spans="1:23" x14ac:dyDescent="0.2">
      <c r="A154" s="157"/>
      <c r="B154" s="19">
        <v>108056004</v>
      </c>
      <c r="C154" s="20" t="s">
        <v>90</v>
      </c>
      <c r="D154" s="21" t="s">
        <v>87</v>
      </c>
      <c r="E154" s="31">
        <v>52817</v>
      </c>
      <c r="F154" s="32">
        <v>52041</v>
      </c>
      <c r="G154" s="32">
        <v>52796</v>
      </c>
      <c r="H154" s="32">
        <v>52152</v>
      </c>
      <c r="I154" s="33">
        <v>52152</v>
      </c>
      <c r="J154" s="34">
        <v>1.0783</v>
      </c>
      <c r="K154" s="35">
        <v>1.0548</v>
      </c>
      <c r="L154" s="35">
        <v>1.0152000000000001</v>
      </c>
      <c r="M154" s="35">
        <v>1.0185</v>
      </c>
      <c r="N154" s="36">
        <v>1.0185</v>
      </c>
      <c r="O154" s="157"/>
      <c r="P154" s="157"/>
      <c r="Q154" s="157"/>
      <c r="R154" s="157"/>
      <c r="S154" s="157"/>
      <c r="T154" s="157"/>
      <c r="U154" s="157"/>
      <c r="V154" s="157"/>
      <c r="W154" s="157"/>
    </row>
    <row r="155" spans="1:23" x14ac:dyDescent="0.2">
      <c r="A155" s="157"/>
      <c r="B155" s="19">
        <v>108058003</v>
      </c>
      <c r="C155" s="20" t="s">
        <v>91</v>
      </c>
      <c r="D155" s="21" t="s">
        <v>87</v>
      </c>
      <c r="E155" s="31">
        <v>45299</v>
      </c>
      <c r="F155" s="32">
        <v>44013</v>
      </c>
      <c r="G155" s="32">
        <v>42545</v>
      </c>
      <c r="H155" s="32">
        <v>40533</v>
      </c>
      <c r="I155" s="33">
        <v>40533</v>
      </c>
      <c r="J155" s="34">
        <v>1.2572000000000001</v>
      </c>
      <c r="K155" s="35">
        <v>1.2472000000000001</v>
      </c>
      <c r="L155" s="35">
        <v>1.2598</v>
      </c>
      <c r="M155" s="35">
        <v>1.3104</v>
      </c>
      <c r="N155" s="36">
        <v>1.3104</v>
      </c>
      <c r="O155" s="157"/>
      <c r="P155" s="157"/>
      <c r="Q155" s="157"/>
      <c r="R155" s="157"/>
      <c r="S155" s="157"/>
      <c r="T155" s="157"/>
      <c r="U155" s="157"/>
      <c r="V155" s="157"/>
      <c r="W155" s="157"/>
    </row>
    <row r="156" spans="1:23" x14ac:dyDescent="0.2">
      <c r="A156" s="157"/>
      <c r="B156" s="19">
        <v>108070502</v>
      </c>
      <c r="C156" s="20" t="s">
        <v>111</v>
      </c>
      <c r="D156" s="21" t="s">
        <v>112</v>
      </c>
      <c r="E156" s="31">
        <v>40727</v>
      </c>
      <c r="F156" s="32">
        <v>38441</v>
      </c>
      <c r="G156" s="32">
        <v>38104</v>
      </c>
      <c r="H156" s="32">
        <v>38198</v>
      </c>
      <c r="I156" s="33">
        <v>38198</v>
      </c>
      <c r="J156" s="34">
        <v>1.3984000000000001</v>
      </c>
      <c r="K156" s="35">
        <v>1.4279999999999999</v>
      </c>
      <c r="L156" s="35">
        <v>1.4067000000000001</v>
      </c>
      <c r="M156" s="35">
        <v>1.3905000000000001</v>
      </c>
      <c r="N156" s="36">
        <v>1.3905000000000001</v>
      </c>
      <c r="O156" s="157"/>
      <c r="P156" s="157"/>
      <c r="Q156" s="157"/>
      <c r="R156" s="157"/>
      <c r="S156" s="157"/>
      <c r="T156" s="157"/>
      <c r="U156" s="157"/>
      <c r="V156" s="157"/>
      <c r="W156" s="157"/>
    </row>
    <row r="157" spans="1:23" x14ac:dyDescent="0.2">
      <c r="A157" s="157"/>
      <c r="B157" s="19">
        <v>108071003</v>
      </c>
      <c r="C157" s="20" t="s">
        <v>113</v>
      </c>
      <c r="D157" s="21" t="s">
        <v>112</v>
      </c>
      <c r="E157" s="31">
        <v>63855</v>
      </c>
      <c r="F157" s="32">
        <v>61976</v>
      </c>
      <c r="G157" s="32">
        <v>60772</v>
      </c>
      <c r="H157" s="32">
        <v>60485</v>
      </c>
      <c r="I157" s="33">
        <v>60485</v>
      </c>
      <c r="J157" s="34">
        <v>0.89190000000000003</v>
      </c>
      <c r="K157" s="35">
        <v>0.88570000000000004</v>
      </c>
      <c r="L157" s="35">
        <v>0.88200000000000001</v>
      </c>
      <c r="M157" s="35">
        <v>0.87819999999999998</v>
      </c>
      <c r="N157" s="36">
        <v>0.87819999999999998</v>
      </c>
      <c r="O157" s="157"/>
      <c r="P157" s="157"/>
      <c r="Q157" s="157"/>
      <c r="R157" s="157"/>
      <c r="S157" s="157"/>
      <c r="T157" s="157"/>
      <c r="U157" s="157"/>
      <c r="V157" s="157"/>
      <c r="W157" s="157"/>
    </row>
    <row r="158" spans="1:23" x14ac:dyDescent="0.2">
      <c r="A158" s="157"/>
      <c r="B158" s="19">
        <v>108071504</v>
      </c>
      <c r="C158" s="20" t="s">
        <v>114</v>
      </c>
      <c r="D158" s="21" t="s">
        <v>112</v>
      </c>
      <c r="E158" s="31">
        <v>40023</v>
      </c>
      <c r="F158" s="32">
        <v>38200</v>
      </c>
      <c r="G158" s="32">
        <v>39772</v>
      </c>
      <c r="H158" s="32">
        <v>40886</v>
      </c>
      <c r="I158" s="33">
        <v>40886</v>
      </c>
      <c r="J158" s="34">
        <v>1.423</v>
      </c>
      <c r="K158" s="35">
        <v>1.4370000000000001</v>
      </c>
      <c r="L158" s="35">
        <v>1.3476999999999999</v>
      </c>
      <c r="M158" s="35">
        <v>1.2990999999999999</v>
      </c>
      <c r="N158" s="36">
        <v>1.2990999999999999</v>
      </c>
      <c r="O158" s="157"/>
      <c r="P158" s="157"/>
      <c r="Q158" s="157"/>
      <c r="R158" s="157"/>
      <c r="S158" s="157"/>
      <c r="T158" s="157"/>
      <c r="U158" s="157"/>
      <c r="V158" s="157"/>
      <c r="W158" s="157"/>
    </row>
    <row r="159" spans="1:23" x14ac:dyDescent="0.2">
      <c r="A159" s="157"/>
      <c r="B159" s="19">
        <v>108073503</v>
      </c>
      <c r="C159" s="20" t="s">
        <v>115</v>
      </c>
      <c r="D159" s="21" t="s">
        <v>112</v>
      </c>
      <c r="E159" s="31">
        <v>52008</v>
      </c>
      <c r="F159" s="32">
        <v>52475</v>
      </c>
      <c r="G159" s="32">
        <v>51930</v>
      </c>
      <c r="H159" s="32">
        <v>51006</v>
      </c>
      <c r="I159" s="33">
        <v>51006</v>
      </c>
      <c r="J159" s="34">
        <v>1.095</v>
      </c>
      <c r="K159" s="35">
        <v>1.0461</v>
      </c>
      <c r="L159" s="35">
        <v>1.0321</v>
      </c>
      <c r="M159" s="35">
        <v>1.0412999999999999</v>
      </c>
      <c r="N159" s="36">
        <v>1.0412999999999999</v>
      </c>
      <c r="O159" s="157"/>
      <c r="P159" s="157"/>
      <c r="Q159" s="157"/>
      <c r="R159" s="157"/>
      <c r="S159" s="157"/>
      <c r="T159" s="157"/>
      <c r="U159" s="157"/>
      <c r="V159" s="157"/>
      <c r="W159" s="157"/>
    </row>
    <row r="160" spans="1:23" x14ac:dyDescent="0.2">
      <c r="A160" s="157"/>
      <c r="B160" s="19">
        <v>108077503</v>
      </c>
      <c r="C160" s="20" t="s">
        <v>116</v>
      </c>
      <c r="D160" s="21" t="s">
        <v>112</v>
      </c>
      <c r="E160" s="31">
        <v>49600</v>
      </c>
      <c r="F160" s="32">
        <v>47264</v>
      </c>
      <c r="G160" s="32">
        <v>47363</v>
      </c>
      <c r="H160" s="32">
        <v>46740</v>
      </c>
      <c r="I160" s="33">
        <v>46740</v>
      </c>
      <c r="J160" s="34">
        <v>1.1482000000000001</v>
      </c>
      <c r="K160" s="35">
        <v>1.1615</v>
      </c>
      <c r="L160" s="35">
        <v>1.1316999999999999</v>
      </c>
      <c r="M160" s="35">
        <v>1.1364000000000001</v>
      </c>
      <c r="N160" s="36">
        <v>1.1364000000000001</v>
      </c>
      <c r="O160" s="157"/>
      <c r="P160" s="157"/>
      <c r="Q160" s="157"/>
      <c r="R160" s="157"/>
      <c r="S160" s="157"/>
      <c r="T160" s="157"/>
      <c r="U160" s="157"/>
      <c r="V160" s="157"/>
      <c r="W160" s="157"/>
    </row>
    <row r="161" spans="1:23" x14ac:dyDescent="0.2">
      <c r="A161" s="157"/>
      <c r="B161" s="19">
        <v>108078003</v>
      </c>
      <c r="C161" s="20" t="s">
        <v>117</v>
      </c>
      <c r="D161" s="21" t="s">
        <v>112</v>
      </c>
      <c r="E161" s="31">
        <v>49151</v>
      </c>
      <c r="F161" s="32">
        <v>48415</v>
      </c>
      <c r="G161" s="32">
        <v>47788</v>
      </c>
      <c r="H161" s="32">
        <v>47726</v>
      </c>
      <c r="I161" s="33">
        <v>47726</v>
      </c>
      <c r="J161" s="34">
        <v>1.1587000000000001</v>
      </c>
      <c r="K161" s="35">
        <v>1.1337999999999999</v>
      </c>
      <c r="L161" s="35">
        <v>1.1215999999999999</v>
      </c>
      <c r="M161" s="35">
        <v>1.1129</v>
      </c>
      <c r="N161" s="36">
        <v>1.1129</v>
      </c>
      <c r="O161" s="157"/>
      <c r="P161" s="157"/>
      <c r="Q161" s="157"/>
      <c r="R161" s="157"/>
      <c r="S161" s="157"/>
      <c r="T161" s="157"/>
      <c r="U161" s="157"/>
      <c r="V161" s="157"/>
      <c r="W161" s="157"/>
    </row>
    <row r="162" spans="1:23" x14ac:dyDescent="0.2">
      <c r="A162" s="157"/>
      <c r="B162" s="19">
        <v>108079004</v>
      </c>
      <c r="C162" s="20" t="s">
        <v>118</v>
      </c>
      <c r="D162" s="21" t="s">
        <v>112</v>
      </c>
      <c r="E162" s="31">
        <v>50061</v>
      </c>
      <c r="F162" s="32">
        <v>46023</v>
      </c>
      <c r="G162" s="32">
        <v>45417</v>
      </c>
      <c r="H162" s="32">
        <v>44841</v>
      </c>
      <c r="I162" s="33">
        <v>44841</v>
      </c>
      <c r="J162" s="34">
        <v>1.1375999999999999</v>
      </c>
      <c r="K162" s="35">
        <v>1.1928000000000001</v>
      </c>
      <c r="L162" s="35">
        <v>1.1801999999999999</v>
      </c>
      <c r="M162" s="35">
        <v>1.1845000000000001</v>
      </c>
      <c r="N162" s="36">
        <v>1.1845000000000001</v>
      </c>
      <c r="O162" s="157"/>
      <c r="P162" s="157"/>
      <c r="Q162" s="157"/>
      <c r="R162" s="157"/>
      <c r="S162" s="157"/>
      <c r="T162" s="157"/>
      <c r="U162" s="157"/>
      <c r="V162" s="157"/>
      <c r="W162" s="157"/>
    </row>
    <row r="163" spans="1:23" x14ac:dyDescent="0.2">
      <c r="A163" s="157"/>
      <c r="B163" s="19">
        <v>108110603</v>
      </c>
      <c r="C163" s="20" t="s">
        <v>149</v>
      </c>
      <c r="D163" s="21" t="s">
        <v>150</v>
      </c>
      <c r="E163" s="31">
        <v>39911</v>
      </c>
      <c r="F163" s="32">
        <v>38990</v>
      </c>
      <c r="G163" s="32">
        <v>38119</v>
      </c>
      <c r="H163" s="32">
        <v>39225</v>
      </c>
      <c r="I163" s="33">
        <v>39225</v>
      </c>
      <c r="J163" s="34">
        <v>1.4269000000000001</v>
      </c>
      <c r="K163" s="35">
        <v>1.4078999999999999</v>
      </c>
      <c r="L163" s="35">
        <v>1.4060999999999999</v>
      </c>
      <c r="M163" s="35">
        <v>1.3541000000000001</v>
      </c>
      <c r="N163" s="36">
        <v>1.3541000000000001</v>
      </c>
      <c r="O163" s="157"/>
      <c r="P163" s="157"/>
      <c r="Q163" s="157"/>
      <c r="R163" s="157"/>
      <c r="S163" s="157"/>
      <c r="T163" s="157"/>
      <c r="U163" s="157"/>
      <c r="V163" s="157"/>
      <c r="W163" s="157"/>
    </row>
    <row r="164" spans="1:23" x14ac:dyDescent="0.2">
      <c r="A164" s="157"/>
      <c r="B164" s="19">
        <v>108111203</v>
      </c>
      <c r="C164" s="20" t="s">
        <v>151</v>
      </c>
      <c r="D164" s="21" t="s">
        <v>150</v>
      </c>
      <c r="E164" s="31">
        <v>49213</v>
      </c>
      <c r="F164" s="32">
        <v>46033</v>
      </c>
      <c r="G164" s="32">
        <v>45740</v>
      </c>
      <c r="H164" s="32">
        <v>45783</v>
      </c>
      <c r="I164" s="33">
        <v>45783</v>
      </c>
      <c r="J164" s="34">
        <v>1.1572</v>
      </c>
      <c r="K164" s="35">
        <v>1.1924999999999999</v>
      </c>
      <c r="L164" s="35">
        <v>1.1718</v>
      </c>
      <c r="M164" s="35">
        <v>1.1600999999999999</v>
      </c>
      <c r="N164" s="36">
        <v>1.1600999999999999</v>
      </c>
      <c r="O164" s="157"/>
      <c r="P164" s="157"/>
      <c r="Q164" s="157"/>
      <c r="R164" s="157"/>
      <c r="S164" s="157"/>
      <c r="T164" s="157"/>
      <c r="U164" s="157"/>
      <c r="V164" s="157"/>
      <c r="W164" s="157"/>
    </row>
    <row r="165" spans="1:23" x14ac:dyDescent="0.2">
      <c r="A165" s="157"/>
      <c r="B165" s="19">
        <v>108111303</v>
      </c>
      <c r="C165" s="20" t="s">
        <v>152</v>
      </c>
      <c r="D165" s="21" t="s">
        <v>150</v>
      </c>
      <c r="E165" s="31">
        <v>54533</v>
      </c>
      <c r="F165" s="32">
        <v>51927</v>
      </c>
      <c r="G165" s="32">
        <v>50674</v>
      </c>
      <c r="H165" s="32">
        <v>51917</v>
      </c>
      <c r="I165" s="33">
        <v>51917</v>
      </c>
      <c r="J165" s="34">
        <v>1.0443</v>
      </c>
      <c r="K165" s="35">
        <v>1.0571999999999999</v>
      </c>
      <c r="L165" s="35">
        <v>1.0577000000000001</v>
      </c>
      <c r="M165" s="35">
        <v>1.0230999999999999</v>
      </c>
      <c r="N165" s="36">
        <v>1.0230999999999999</v>
      </c>
      <c r="O165" s="157"/>
      <c r="P165" s="157"/>
      <c r="Q165" s="157"/>
      <c r="R165" s="157"/>
      <c r="S165" s="157"/>
      <c r="T165" s="157"/>
      <c r="U165" s="157"/>
      <c r="V165" s="157"/>
      <c r="W165" s="157"/>
    </row>
    <row r="166" spans="1:23" x14ac:dyDescent="0.2">
      <c r="A166" s="157"/>
      <c r="B166" s="19">
        <v>108111403</v>
      </c>
      <c r="C166" s="20" t="s">
        <v>153</v>
      </c>
      <c r="D166" s="21" t="s">
        <v>150</v>
      </c>
      <c r="E166" s="31">
        <v>45478</v>
      </c>
      <c r="F166" s="32">
        <v>43872</v>
      </c>
      <c r="G166" s="32">
        <v>43571</v>
      </c>
      <c r="H166" s="32">
        <v>44500</v>
      </c>
      <c r="I166" s="33">
        <v>44500</v>
      </c>
      <c r="J166" s="34">
        <v>1.2523</v>
      </c>
      <c r="K166" s="35">
        <v>1.2513000000000001</v>
      </c>
      <c r="L166" s="35">
        <v>1.2302</v>
      </c>
      <c r="M166" s="35">
        <v>1.1936</v>
      </c>
      <c r="N166" s="36">
        <v>1.1936</v>
      </c>
      <c r="O166" s="157"/>
      <c r="P166" s="157"/>
      <c r="Q166" s="157"/>
      <c r="R166" s="157"/>
      <c r="S166" s="157"/>
      <c r="T166" s="157"/>
      <c r="U166" s="157"/>
      <c r="V166" s="157"/>
      <c r="W166" s="157"/>
    </row>
    <row r="167" spans="1:23" x14ac:dyDescent="0.2">
      <c r="A167" s="157"/>
      <c r="B167" s="19">
        <v>108112003</v>
      </c>
      <c r="C167" s="20" t="s">
        <v>154</v>
      </c>
      <c r="D167" s="21" t="s">
        <v>150</v>
      </c>
      <c r="E167" s="31">
        <v>39621</v>
      </c>
      <c r="F167" s="32">
        <v>39925</v>
      </c>
      <c r="G167" s="32">
        <v>38569</v>
      </c>
      <c r="H167" s="32">
        <v>38209</v>
      </c>
      <c r="I167" s="33">
        <v>38209</v>
      </c>
      <c r="J167" s="34">
        <v>1.4374</v>
      </c>
      <c r="K167" s="35">
        <v>1.375</v>
      </c>
      <c r="L167" s="35">
        <v>1.3896999999999999</v>
      </c>
      <c r="M167" s="35">
        <v>1.3900999999999999</v>
      </c>
      <c r="N167" s="36">
        <v>1.3900999999999999</v>
      </c>
      <c r="O167" s="157"/>
      <c r="P167" s="157"/>
      <c r="Q167" s="157"/>
      <c r="R167" s="157"/>
      <c r="S167" s="157"/>
      <c r="T167" s="157"/>
      <c r="U167" s="157"/>
      <c r="V167" s="157"/>
      <c r="W167" s="157"/>
    </row>
    <row r="168" spans="1:23" x14ac:dyDescent="0.2">
      <c r="A168" s="157"/>
      <c r="B168" s="19">
        <v>108112203</v>
      </c>
      <c r="C168" s="20" t="s">
        <v>155</v>
      </c>
      <c r="D168" s="21" t="s">
        <v>150</v>
      </c>
      <c r="E168" s="31">
        <v>54404</v>
      </c>
      <c r="F168" s="32">
        <v>49555</v>
      </c>
      <c r="G168" s="32">
        <v>49152</v>
      </c>
      <c r="H168" s="32">
        <v>49491</v>
      </c>
      <c r="I168" s="33">
        <v>49491</v>
      </c>
      <c r="J168" s="34">
        <v>1.0468</v>
      </c>
      <c r="K168" s="35">
        <v>1.1077999999999999</v>
      </c>
      <c r="L168" s="35">
        <v>1.0905</v>
      </c>
      <c r="M168" s="35">
        <v>1.0731999999999999</v>
      </c>
      <c r="N168" s="36">
        <v>1.0731999999999999</v>
      </c>
      <c r="O168" s="157"/>
      <c r="P168" s="157"/>
      <c r="Q168" s="157"/>
      <c r="R168" s="157"/>
      <c r="S168" s="157"/>
      <c r="T168" s="157"/>
      <c r="U168" s="157"/>
      <c r="V168" s="157"/>
      <c r="W168" s="157"/>
    </row>
    <row r="169" spans="1:23" x14ac:dyDescent="0.2">
      <c r="A169" s="157"/>
      <c r="B169" s="19">
        <v>108112502</v>
      </c>
      <c r="C169" s="20" t="s">
        <v>156</v>
      </c>
      <c r="D169" s="21" t="s">
        <v>150</v>
      </c>
      <c r="E169" s="31">
        <v>28614</v>
      </c>
      <c r="F169" s="32">
        <v>27448</v>
      </c>
      <c r="G169" s="32">
        <v>28075</v>
      </c>
      <c r="H169" s="32">
        <v>28949</v>
      </c>
      <c r="I169" s="33">
        <v>28949</v>
      </c>
      <c r="J169" s="34">
        <v>1.9903</v>
      </c>
      <c r="K169" s="35">
        <v>2</v>
      </c>
      <c r="L169" s="35">
        <v>1.9091</v>
      </c>
      <c r="M169" s="35">
        <v>1.8348</v>
      </c>
      <c r="N169" s="36">
        <v>1.8348</v>
      </c>
      <c r="O169" s="157"/>
      <c r="P169" s="157"/>
      <c r="Q169" s="157"/>
      <c r="R169" s="157"/>
      <c r="S169" s="157"/>
      <c r="T169" s="157"/>
      <c r="U169" s="157"/>
      <c r="V169" s="157"/>
      <c r="W169" s="157"/>
    </row>
    <row r="170" spans="1:23" x14ac:dyDescent="0.2">
      <c r="A170" s="157"/>
      <c r="B170" s="19">
        <v>108114503</v>
      </c>
      <c r="C170" s="20" t="s">
        <v>157</v>
      </c>
      <c r="D170" s="21" t="s">
        <v>150</v>
      </c>
      <c r="E170" s="31">
        <v>46976</v>
      </c>
      <c r="F170" s="32">
        <v>44933</v>
      </c>
      <c r="G170" s="32">
        <v>44668</v>
      </c>
      <c r="H170" s="32">
        <v>43307</v>
      </c>
      <c r="I170" s="33">
        <v>43307</v>
      </c>
      <c r="J170" s="34">
        <v>1.2122999999999999</v>
      </c>
      <c r="K170" s="35">
        <v>1.2217</v>
      </c>
      <c r="L170" s="35">
        <v>1.1999</v>
      </c>
      <c r="M170" s="35">
        <v>1.2264999999999999</v>
      </c>
      <c r="N170" s="36">
        <v>1.2264999999999999</v>
      </c>
      <c r="O170" s="157"/>
      <c r="P170" s="157"/>
      <c r="Q170" s="157"/>
      <c r="R170" s="157"/>
      <c r="S170" s="157"/>
      <c r="T170" s="157"/>
      <c r="U170" s="157"/>
      <c r="V170" s="157"/>
      <c r="W170" s="157"/>
    </row>
    <row r="171" spans="1:23" x14ac:dyDescent="0.2">
      <c r="A171" s="157"/>
      <c r="B171" s="19">
        <v>108116003</v>
      </c>
      <c r="C171" s="20" t="s">
        <v>158</v>
      </c>
      <c r="D171" s="21" t="s">
        <v>150</v>
      </c>
      <c r="E171" s="31">
        <v>50310</v>
      </c>
      <c r="F171" s="32">
        <v>48926</v>
      </c>
      <c r="G171" s="32">
        <v>46705</v>
      </c>
      <c r="H171" s="32">
        <v>47446</v>
      </c>
      <c r="I171" s="33">
        <v>47446</v>
      </c>
      <c r="J171" s="34">
        <v>1.1319999999999999</v>
      </c>
      <c r="K171" s="35">
        <v>1.1220000000000001</v>
      </c>
      <c r="L171" s="35">
        <v>1.1476</v>
      </c>
      <c r="M171" s="35">
        <v>1.1194999999999999</v>
      </c>
      <c r="N171" s="36">
        <v>1.1194999999999999</v>
      </c>
      <c r="O171" s="157"/>
      <c r="P171" s="157"/>
      <c r="Q171" s="157"/>
      <c r="R171" s="157"/>
      <c r="S171" s="157"/>
      <c r="T171" s="157"/>
      <c r="U171" s="157"/>
      <c r="V171" s="157"/>
      <c r="W171" s="157"/>
    </row>
    <row r="172" spans="1:23" x14ac:dyDescent="0.2">
      <c r="A172" s="157"/>
      <c r="B172" s="19">
        <v>108116303</v>
      </c>
      <c r="C172" s="20" t="s">
        <v>159</v>
      </c>
      <c r="D172" s="21" t="s">
        <v>150</v>
      </c>
      <c r="E172" s="31">
        <v>52542</v>
      </c>
      <c r="F172" s="32">
        <v>43840</v>
      </c>
      <c r="G172" s="32">
        <v>43958</v>
      </c>
      <c r="H172" s="32">
        <v>45530</v>
      </c>
      <c r="I172" s="33">
        <v>45530</v>
      </c>
      <c r="J172" s="34">
        <v>1.0839000000000001</v>
      </c>
      <c r="K172" s="35">
        <v>1.2522</v>
      </c>
      <c r="L172" s="35">
        <v>1.2193000000000001</v>
      </c>
      <c r="M172" s="35">
        <v>1.1666000000000001</v>
      </c>
      <c r="N172" s="36">
        <v>1.1666000000000001</v>
      </c>
      <c r="O172" s="157"/>
      <c r="P172" s="157"/>
      <c r="Q172" s="157"/>
      <c r="R172" s="157"/>
      <c r="S172" s="157"/>
      <c r="T172" s="157"/>
      <c r="U172" s="157"/>
      <c r="V172" s="157"/>
      <c r="W172" s="157"/>
    </row>
    <row r="173" spans="1:23" x14ac:dyDescent="0.2">
      <c r="A173" s="157"/>
      <c r="B173" s="19">
        <v>108116503</v>
      </c>
      <c r="C173" s="20" t="s">
        <v>160</v>
      </c>
      <c r="D173" s="21" t="s">
        <v>150</v>
      </c>
      <c r="E173" s="31">
        <v>56537</v>
      </c>
      <c r="F173" s="32">
        <v>54214</v>
      </c>
      <c r="G173" s="32">
        <v>51417</v>
      </c>
      <c r="H173" s="32">
        <v>47064</v>
      </c>
      <c r="I173" s="33">
        <v>47064</v>
      </c>
      <c r="J173" s="34">
        <v>1.0073000000000001</v>
      </c>
      <c r="K173" s="35">
        <v>1.0125999999999999</v>
      </c>
      <c r="L173" s="35">
        <v>1.0424</v>
      </c>
      <c r="M173" s="35">
        <v>1.1286</v>
      </c>
      <c r="N173" s="36">
        <v>1.1286</v>
      </c>
      <c r="O173" s="157"/>
      <c r="P173" s="157"/>
      <c r="Q173" s="157"/>
      <c r="R173" s="157"/>
      <c r="S173" s="157"/>
      <c r="T173" s="157"/>
      <c r="U173" s="157"/>
      <c r="V173" s="157"/>
      <c r="W173" s="157"/>
    </row>
    <row r="174" spans="1:23" x14ac:dyDescent="0.2">
      <c r="A174" s="157"/>
      <c r="B174" s="19">
        <v>108118503</v>
      </c>
      <c r="C174" s="20" t="s">
        <v>161</v>
      </c>
      <c r="D174" s="21" t="s">
        <v>150</v>
      </c>
      <c r="E174" s="31">
        <v>66520</v>
      </c>
      <c r="F174" s="32">
        <v>64726</v>
      </c>
      <c r="G174" s="32">
        <v>62324</v>
      </c>
      <c r="H174" s="32">
        <v>60804</v>
      </c>
      <c r="I174" s="33">
        <v>60804</v>
      </c>
      <c r="J174" s="34">
        <v>0.85609999999999997</v>
      </c>
      <c r="K174" s="35">
        <v>0.84809999999999997</v>
      </c>
      <c r="L174" s="35">
        <v>0.86</v>
      </c>
      <c r="M174" s="35">
        <v>0.87350000000000005</v>
      </c>
      <c r="N174" s="36">
        <v>0.87350000000000005</v>
      </c>
      <c r="O174" s="157"/>
      <c r="P174" s="157"/>
      <c r="Q174" s="157"/>
      <c r="R174" s="157"/>
      <c r="S174" s="157"/>
      <c r="T174" s="157"/>
      <c r="U174" s="157"/>
      <c r="V174" s="157"/>
      <c r="W174" s="157"/>
    </row>
    <row r="175" spans="1:23" x14ac:dyDescent="0.2">
      <c r="A175" s="157"/>
      <c r="B175" s="19">
        <v>108561003</v>
      </c>
      <c r="C175" s="20" t="s">
        <v>490</v>
      </c>
      <c r="D175" s="21" t="s">
        <v>491</v>
      </c>
      <c r="E175" s="31">
        <v>52418</v>
      </c>
      <c r="F175" s="32">
        <v>48382</v>
      </c>
      <c r="G175" s="32">
        <v>44844</v>
      </c>
      <c r="H175" s="32">
        <v>43426</v>
      </c>
      <c r="I175" s="33">
        <v>43426</v>
      </c>
      <c r="J175" s="34">
        <v>1.0865</v>
      </c>
      <c r="K175" s="35">
        <v>1.1346000000000001</v>
      </c>
      <c r="L175" s="35">
        <v>1.1952</v>
      </c>
      <c r="M175" s="35">
        <v>1.2231000000000001</v>
      </c>
      <c r="N175" s="36">
        <v>1.2231000000000001</v>
      </c>
      <c r="O175" s="157"/>
      <c r="P175" s="157"/>
      <c r="Q175" s="157"/>
      <c r="R175" s="157"/>
      <c r="S175" s="157"/>
      <c r="T175" s="157"/>
      <c r="U175" s="157"/>
      <c r="V175" s="157"/>
      <c r="W175" s="157"/>
    </row>
    <row r="176" spans="1:23" x14ac:dyDescent="0.2">
      <c r="A176" s="157"/>
      <c r="B176" s="19">
        <v>108561803</v>
      </c>
      <c r="C176" s="20" t="s">
        <v>492</v>
      </c>
      <c r="D176" s="21" t="s">
        <v>491</v>
      </c>
      <c r="E176" s="31">
        <v>45787</v>
      </c>
      <c r="F176" s="32">
        <v>46136</v>
      </c>
      <c r="G176" s="32">
        <v>45752</v>
      </c>
      <c r="H176" s="32">
        <v>49411</v>
      </c>
      <c r="I176" s="33">
        <v>49411</v>
      </c>
      <c r="J176" s="34">
        <v>1.2438</v>
      </c>
      <c r="K176" s="35">
        <v>1.1899</v>
      </c>
      <c r="L176" s="35">
        <v>1.1715</v>
      </c>
      <c r="M176" s="35">
        <v>1.075</v>
      </c>
      <c r="N176" s="36">
        <v>1.075</v>
      </c>
      <c r="O176" s="157"/>
      <c r="P176" s="157"/>
      <c r="Q176" s="157"/>
      <c r="R176" s="157"/>
      <c r="S176" s="157"/>
      <c r="T176" s="157"/>
      <c r="U176" s="157"/>
      <c r="V176" s="157"/>
      <c r="W176" s="157"/>
    </row>
    <row r="177" spans="1:23" x14ac:dyDescent="0.2">
      <c r="A177" s="157"/>
      <c r="B177" s="19">
        <v>108565203</v>
      </c>
      <c r="C177" s="20" t="s">
        <v>493</v>
      </c>
      <c r="D177" s="21" t="s">
        <v>491</v>
      </c>
      <c r="E177" s="31">
        <v>47344</v>
      </c>
      <c r="F177" s="32">
        <v>47038</v>
      </c>
      <c r="G177" s="32">
        <v>46441</v>
      </c>
      <c r="H177" s="32">
        <v>44493</v>
      </c>
      <c r="I177" s="33">
        <v>44493</v>
      </c>
      <c r="J177" s="34">
        <v>1.2029000000000001</v>
      </c>
      <c r="K177" s="35">
        <v>1.167</v>
      </c>
      <c r="L177" s="35">
        <v>1.1540999999999999</v>
      </c>
      <c r="M177" s="35">
        <v>1.1938</v>
      </c>
      <c r="N177" s="36">
        <v>1.1938</v>
      </c>
      <c r="O177" s="157"/>
      <c r="P177" s="157"/>
      <c r="Q177" s="157"/>
      <c r="R177" s="157"/>
      <c r="S177" s="157"/>
      <c r="T177" s="157"/>
      <c r="U177" s="157"/>
      <c r="V177" s="157"/>
      <c r="W177" s="157"/>
    </row>
    <row r="178" spans="1:23" x14ac:dyDescent="0.2">
      <c r="A178" s="157"/>
      <c r="B178" s="19">
        <v>108565503</v>
      </c>
      <c r="C178" s="20" t="s">
        <v>494</v>
      </c>
      <c r="D178" s="21" t="s">
        <v>491</v>
      </c>
      <c r="E178" s="31">
        <v>43281</v>
      </c>
      <c r="F178" s="32">
        <v>44943</v>
      </c>
      <c r="G178" s="32">
        <v>42893</v>
      </c>
      <c r="H178" s="32">
        <v>44245</v>
      </c>
      <c r="I178" s="33">
        <v>44245</v>
      </c>
      <c r="J178" s="34">
        <v>1.3158000000000001</v>
      </c>
      <c r="K178" s="35">
        <v>1.2214</v>
      </c>
      <c r="L178" s="35">
        <v>1.2496</v>
      </c>
      <c r="M178" s="35">
        <v>1.2004999999999999</v>
      </c>
      <c r="N178" s="36">
        <v>1.2004999999999999</v>
      </c>
      <c r="O178" s="157"/>
      <c r="P178" s="157"/>
      <c r="Q178" s="157"/>
      <c r="R178" s="157"/>
      <c r="S178" s="157"/>
      <c r="T178" s="157"/>
      <c r="U178" s="157"/>
      <c r="V178" s="157"/>
      <c r="W178" s="157"/>
    </row>
    <row r="179" spans="1:23" x14ac:dyDescent="0.2">
      <c r="A179" s="157"/>
      <c r="B179" s="19">
        <v>108566303</v>
      </c>
      <c r="C179" s="20" t="s">
        <v>495</v>
      </c>
      <c r="D179" s="21" t="s">
        <v>491</v>
      </c>
      <c r="E179" s="31">
        <v>52093</v>
      </c>
      <c r="F179" s="32">
        <v>51305</v>
      </c>
      <c r="G179" s="32">
        <v>49238</v>
      </c>
      <c r="H179" s="32">
        <v>48009</v>
      </c>
      <c r="I179" s="33">
        <v>48009</v>
      </c>
      <c r="J179" s="34">
        <v>1.0932999999999999</v>
      </c>
      <c r="K179" s="35">
        <v>1.07</v>
      </c>
      <c r="L179" s="35">
        <v>1.0886</v>
      </c>
      <c r="M179" s="35">
        <v>1.1064000000000001</v>
      </c>
      <c r="N179" s="36">
        <v>1.1064000000000001</v>
      </c>
      <c r="O179" s="157"/>
      <c r="P179" s="157"/>
      <c r="Q179" s="157"/>
      <c r="R179" s="157"/>
      <c r="S179" s="157"/>
      <c r="T179" s="157"/>
      <c r="U179" s="157"/>
      <c r="V179" s="157"/>
      <c r="W179" s="157"/>
    </row>
    <row r="180" spans="1:23" x14ac:dyDescent="0.2">
      <c r="A180" s="157"/>
      <c r="B180" s="19">
        <v>108567004</v>
      </c>
      <c r="C180" s="20" t="s">
        <v>496</v>
      </c>
      <c r="D180" s="21" t="s">
        <v>491</v>
      </c>
      <c r="E180" s="31">
        <v>46106</v>
      </c>
      <c r="F180" s="32">
        <v>42286</v>
      </c>
      <c r="G180" s="32">
        <v>39787</v>
      </c>
      <c r="H180" s="32">
        <v>39013</v>
      </c>
      <c r="I180" s="33">
        <v>39013</v>
      </c>
      <c r="J180" s="34">
        <v>1.2352000000000001</v>
      </c>
      <c r="K180" s="35">
        <v>1.2982</v>
      </c>
      <c r="L180" s="35">
        <v>1.3471</v>
      </c>
      <c r="M180" s="35">
        <v>1.3614999999999999</v>
      </c>
      <c r="N180" s="36">
        <v>1.3614999999999999</v>
      </c>
      <c r="O180" s="157"/>
      <c r="P180" s="157"/>
      <c r="Q180" s="157"/>
      <c r="R180" s="157"/>
      <c r="S180" s="157"/>
      <c r="T180" s="157"/>
      <c r="U180" s="157"/>
      <c r="V180" s="157"/>
      <c r="W180" s="157"/>
    </row>
    <row r="181" spans="1:23" x14ac:dyDescent="0.2">
      <c r="A181" s="157"/>
      <c r="B181" s="19">
        <v>108567204</v>
      </c>
      <c r="C181" s="20" t="s">
        <v>497</v>
      </c>
      <c r="D181" s="21" t="s">
        <v>491</v>
      </c>
      <c r="E181" s="31">
        <v>44799</v>
      </c>
      <c r="F181" s="32">
        <v>41846</v>
      </c>
      <c r="G181" s="32">
        <v>42030</v>
      </c>
      <c r="H181" s="32">
        <v>41203</v>
      </c>
      <c r="I181" s="33">
        <v>41203</v>
      </c>
      <c r="J181" s="34">
        <v>1.2713000000000001</v>
      </c>
      <c r="K181" s="35">
        <v>1.3118000000000001</v>
      </c>
      <c r="L181" s="35">
        <v>1.2753000000000001</v>
      </c>
      <c r="M181" s="35">
        <v>1.2890999999999999</v>
      </c>
      <c r="N181" s="36">
        <v>1.2890999999999999</v>
      </c>
      <c r="O181" s="157"/>
      <c r="P181" s="157"/>
      <c r="Q181" s="157"/>
      <c r="R181" s="157"/>
      <c r="S181" s="157"/>
      <c r="T181" s="157"/>
      <c r="U181" s="157"/>
      <c r="V181" s="157"/>
      <c r="W181" s="157"/>
    </row>
    <row r="182" spans="1:23" x14ac:dyDescent="0.2">
      <c r="A182" s="157"/>
      <c r="B182" s="19">
        <v>108567404</v>
      </c>
      <c r="C182" s="20" t="s">
        <v>498</v>
      </c>
      <c r="D182" s="21" t="s">
        <v>491</v>
      </c>
      <c r="E182" s="31">
        <v>59318</v>
      </c>
      <c r="F182" s="32">
        <v>55224</v>
      </c>
      <c r="G182" s="32">
        <v>54716</v>
      </c>
      <c r="H182" s="32">
        <v>50385</v>
      </c>
      <c r="I182" s="33">
        <v>50385</v>
      </c>
      <c r="J182" s="34">
        <v>0.96009999999999995</v>
      </c>
      <c r="K182" s="35">
        <v>0.99399999999999999</v>
      </c>
      <c r="L182" s="35">
        <v>0.97960000000000003</v>
      </c>
      <c r="M182" s="35">
        <v>1.0542</v>
      </c>
      <c r="N182" s="36">
        <v>1.0542</v>
      </c>
      <c r="O182" s="157"/>
      <c r="P182" s="157"/>
      <c r="Q182" s="157"/>
      <c r="R182" s="157"/>
      <c r="S182" s="157"/>
      <c r="T182" s="157"/>
      <c r="U182" s="157"/>
      <c r="V182" s="157"/>
      <c r="W182" s="157"/>
    </row>
    <row r="183" spans="1:23" x14ac:dyDescent="0.2">
      <c r="A183" s="157"/>
      <c r="B183" s="19">
        <v>108567703</v>
      </c>
      <c r="C183" s="20" t="s">
        <v>499</v>
      </c>
      <c r="D183" s="21" t="s">
        <v>491</v>
      </c>
      <c r="E183" s="31">
        <v>47905</v>
      </c>
      <c r="F183" s="32">
        <v>46714</v>
      </c>
      <c r="G183" s="32">
        <v>45833</v>
      </c>
      <c r="H183" s="32">
        <v>43817</v>
      </c>
      <c r="I183" s="33">
        <v>43817</v>
      </c>
      <c r="J183" s="34">
        <v>1.1888000000000001</v>
      </c>
      <c r="K183" s="35">
        <v>1.1751</v>
      </c>
      <c r="L183" s="35">
        <v>1.1694</v>
      </c>
      <c r="M183" s="35">
        <v>1.2121999999999999</v>
      </c>
      <c r="N183" s="36">
        <v>1.2121999999999999</v>
      </c>
      <c r="O183" s="157"/>
      <c r="P183" s="157"/>
      <c r="Q183" s="157"/>
      <c r="R183" s="157"/>
      <c r="S183" s="157"/>
      <c r="T183" s="157"/>
      <c r="U183" s="157"/>
      <c r="V183" s="157"/>
      <c r="W183" s="157"/>
    </row>
    <row r="184" spans="1:23" x14ac:dyDescent="0.2">
      <c r="A184" s="157"/>
      <c r="B184" s="19">
        <v>108568404</v>
      </c>
      <c r="C184" s="20" t="s">
        <v>500</v>
      </c>
      <c r="D184" s="21" t="s">
        <v>491</v>
      </c>
      <c r="E184" s="31">
        <v>36553</v>
      </c>
      <c r="F184" s="32">
        <v>34944</v>
      </c>
      <c r="G184" s="32">
        <v>35898</v>
      </c>
      <c r="H184" s="32">
        <v>37634</v>
      </c>
      <c r="I184" s="33">
        <v>37634</v>
      </c>
      <c r="J184" s="34">
        <v>1.5580000000000001</v>
      </c>
      <c r="K184" s="35">
        <v>1.5709</v>
      </c>
      <c r="L184" s="35">
        <v>1.4931000000000001</v>
      </c>
      <c r="M184" s="35">
        <v>1.4114</v>
      </c>
      <c r="N184" s="36">
        <v>1.4114</v>
      </c>
      <c r="O184" s="157"/>
      <c r="P184" s="157"/>
      <c r="Q184" s="157"/>
      <c r="R184" s="157"/>
      <c r="S184" s="157"/>
      <c r="T184" s="157"/>
      <c r="U184" s="157"/>
      <c r="V184" s="157"/>
      <c r="W184" s="157"/>
    </row>
    <row r="185" spans="1:23" x14ac:dyDescent="0.2">
      <c r="A185" s="157"/>
      <c r="B185" s="19">
        <v>108569103</v>
      </c>
      <c r="C185" s="20" t="s">
        <v>501</v>
      </c>
      <c r="D185" s="21" t="s">
        <v>491</v>
      </c>
      <c r="E185" s="31">
        <v>40016</v>
      </c>
      <c r="F185" s="32">
        <v>39890</v>
      </c>
      <c r="G185" s="32">
        <v>37642</v>
      </c>
      <c r="H185" s="32">
        <v>37420</v>
      </c>
      <c r="I185" s="33">
        <v>37420</v>
      </c>
      <c r="J185" s="34">
        <v>1.4232</v>
      </c>
      <c r="K185" s="35">
        <v>1.3762000000000001</v>
      </c>
      <c r="L185" s="35">
        <v>1.4238999999999999</v>
      </c>
      <c r="M185" s="35">
        <v>1.4194</v>
      </c>
      <c r="N185" s="36">
        <v>1.4194</v>
      </c>
      <c r="O185" s="157"/>
      <c r="P185" s="157"/>
      <c r="Q185" s="157"/>
      <c r="R185" s="157"/>
      <c r="S185" s="157"/>
      <c r="T185" s="157"/>
      <c r="U185" s="157"/>
      <c r="V185" s="157"/>
      <c r="W185" s="157"/>
    </row>
    <row r="186" spans="1:23" x14ac:dyDescent="0.2">
      <c r="A186" s="157"/>
      <c r="B186" s="19">
        <v>109122703</v>
      </c>
      <c r="C186" s="20" t="s">
        <v>162</v>
      </c>
      <c r="D186" s="21" t="s">
        <v>163</v>
      </c>
      <c r="E186" s="31">
        <v>40402</v>
      </c>
      <c r="F186" s="32">
        <v>40347</v>
      </c>
      <c r="G186" s="32">
        <v>39897</v>
      </c>
      <c r="H186" s="32">
        <v>41157</v>
      </c>
      <c r="I186" s="33">
        <v>41157</v>
      </c>
      <c r="J186" s="34">
        <v>1.4096</v>
      </c>
      <c r="K186" s="35">
        <v>1.3606</v>
      </c>
      <c r="L186" s="35">
        <v>1.3433999999999999</v>
      </c>
      <c r="M186" s="35">
        <v>1.2905</v>
      </c>
      <c r="N186" s="36">
        <v>1.2905</v>
      </c>
      <c r="O186" s="157"/>
      <c r="P186" s="157"/>
      <c r="Q186" s="157"/>
      <c r="R186" s="157"/>
      <c r="S186" s="157"/>
      <c r="T186" s="157"/>
      <c r="U186" s="157"/>
      <c r="V186" s="157"/>
      <c r="W186" s="157"/>
    </row>
    <row r="187" spans="1:23" x14ac:dyDescent="0.2">
      <c r="A187" s="157"/>
      <c r="B187" s="19">
        <v>109243503</v>
      </c>
      <c r="C187" s="20" t="s">
        <v>254</v>
      </c>
      <c r="D187" s="21" t="s">
        <v>255</v>
      </c>
      <c r="E187" s="31">
        <v>48750</v>
      </c>
      <c r="F187" s="32">
        <v>46321</v>
      </c>
      <c r="G187" s="32">
        <v>46083</v>
      </c>
      <c r="H187" s="32">
        <v>44552</v>
      </c>
      <c r="I187" s="33">
        <v>44552</v>
      </c>
      <c r="J187" s="34">
        <v>1.1681999999999999</v>
      </c>
      <c r="K187" s="35">
        <v>1.1851</v>
      </c>
      <c r="L187" s="35">
        <v>1.1631</v>
      </c>
      <c r="M187" s="35">
        <v>1.1921999999999999</v>
      </c>
      <c r="N187" s="36">
        <v>1.1921999999999999</v>
      </c>
      <c r="O187" s="157"/>
      <c r="P187" s="157"/>
      <c r="Q187" s="157"/>
      <c r="R187" s="157"/>
      <c r="S187" s="157"/>
      <c r="T187" s="157"/>
      <c r="U187" s="157"/>
      <c r="V187" s="157"/>
      <c r="W187" s="157"/>
    </row>
    <row r="188" spans="1:23" x14ac:dyDescent="0.2">
      <c r="A188" s="157"/>
      <c r="B188" s="19">
        <v>109246003</v>
      </c>
      <c r="C188" s="20" t="s">
        <v>256</v>
      </c>
      <c r="D188" s="21" t="s">
        <v>255</v>
      </c>
      <c r="E188" s="31">
        <v>48968</v>
      </c>
      <c r="F188" s="32">
        <v>46474</v>
      </c>
      <c r="G188" s="32">
        <v>45704</v>
      </c>
      <c r="H188" s="32">
        <v>42853</v>
      </c>
      <c r="I188" s="33">
        <v>42853</v>
      </c>
      <c r="J188" s="34">
        <v>1.163</v>
      </c>
      <c r="K188" s="35">
        <v>1.1812</v>
      </c>
      <c r="L188" s="35">
        <v>1.1727000000000001</v>
      </c>
      <c r="M188" s="35">
        <v>1.2395</v>
      </c>
      <c r="N188" s="36">
        <v>1.2395</v>
      </c>
      <c r="O188" s="157"/>
      <c r="P188" s="157"/>
      <c r="Q188" s="157"/>
      <c r="R188" s="157"/>
      <c r="S188" s="157"/>
      <c r="T188" s="157"/>
      <c r="U188" s="157"/>
      <c r="V188" s="157"/>
      <c r="W188" s="157"/>
    </row>
    <row r="189" spans="1:23" x14ac:dyDescent="0.2">
      <c r="A189" s="157"/>
      <c r="B189" s="19">
        <v>109248003</v>
      </c>
      <c r="C189" s="20" t="s">
        <v>257</v>
      </c>
      <c r="D189" s="21" t="s">
        <v>255</v>
      </c>
      <c r="E189" s="31">
        <v>50786</v>
      </c>
      <c r="F189" s="32">
        <v>49375</v>
      </c>
      <c r="G189" s="32">
        <v>47720</v>
      </c>
      <c r="H189" s="32">
        <v>48935</v>
      </c>
      <c r="I189" s="33">
        <v>48935</v>
      </c>
      <c r="J189" s="34">
        <v>1.1214</v>
      </c>
      <c r="K189" s="35">
        <v>1.1117999999999999</v>
      </c>
      <c r="L189" s="35">
        <v>1.1232</v>
      </c>
      <c r="M189" s="35">
        <v>1.0853999999999999</v>
      </c>
      <c r="N189" s="36">
        <v>1.0853999999999999</v>
      </c>
      <c r="O189" s="157"/>
      <c r="P189" s="157"/>
      <c r="Q189" s="157"/>
      <c r="R189" s="157"/>
      <c r="S189" s="157"/>
      <c r="T189" s="157"/>
      <c r="U189" s="157"/>
      <c r="V189" s="157"/>
      <c r="W189" s="157"/>
    </row>
    <row r="190" spans="1:23" x14ac:dyDescent="0.2">
      <c r="A190" s="157"/>
      <c r="B190" s="19">
        <v>109420803</v>
      </c>
      <c r="C190" s="20" t="s">
        <v>391</v>
      </c>
      <c r="D190" s="21" t="s">
        <v>392</v>
      </c>
      <c r="E190" s="31">
        <v>43854</v>
      </c>
      <c r="F190" s="32">
        <v>42811</v>
      </c>
      <c r="G190" s="32">
        <v>43702</v>
      </c>
      <c r="H190" s="32">
        <v>42529</v>
      </c>
      <c r="I190" s="33">
        <v>42529</v>
      </c>
      <c r="J190" s="34">
        <v>1.2987</v>
      </c>
      <c r="K190" s="35">
        <v>1.2823</v>
      </c>
      <c r="L190" s="35">
        <v>1.2264999999999999</v>
      </c>
      <c r="M190" s="35">
        <v>1.2488999999999999</v>
      </c>
      <c r="N190" s="36">
        <v>1.2488999999999999</v>
      </c>
      <c r="O190" s="157"/>
      <c r="P190" s="157"/>
      <c r="Q190" s="157"/>
      <c r="R190" s="157"/>
      <c r="S190" s="157"/>
      <c r="T190" s="157"/>
      <c r="U190" s="157"/>
      <c r="V190" s="157"/>
      <c r="W190" s="157"/>
    </row>
    <row r="191" spans="1:23" x14ac:dyDescent="0.2">
      <c r="A191" s="157"/>
      <c r="B191" s="19">
        <v>109422303</v>
      </c>
      <c r="C191" s="20" t="s">
        <v>393</v>
      </c>
      <c r="D191" s="21" t="s">
        <v>392</v>
      </c>
      <c r="E191" s="31">
        <v>44948</v>
      </c>
      <c r="F191" s="32">
        <v>44491</v>
      </c>
      <c r="G191" s="32">
        <v>43351</v>
      </c>
      <c r="H191" s="32">
        <v>43582</v>
      </c>
      <c r="I191" s="33">
        <v>43582</v>
      </c>
      <c r="J191" s="34">
        <v>1.2669999999999999</v>
      </c>
      <c r="K191" s="35">
        <v>1.2338</v>
      </c>
      <c r="L191" s="35">
        <v>1.2363999999999999</v>
      </c>
      <c r="M191" s="35">
        <v>1.2186999999999999</v>
      </c>
      <c r="N191" s="36">
        <v>1.2186999999999999</v>
      </c>
      <c r="O191" s="157"/>
      <c r="P191" s="157"/>
      <c r="Q191" s="157"/>
      <c r="R191" s="157"/>
      <c r="S191" s="157"/>
      <c r="T191" s="157"/>
      <c r="U191" s="157"/>
      <c r="V191" s="157"/>
      <c r="W191" s="157"/>
    </row>
    <row r="192" spans="1:23" x14ac:dyDescent="0.2">
      <c r="A192" s="157"/>
      <c r="B192" s="19">
        <v>109426003</v>
      </c>
      <c r="C192" s="20" t="s">
        <v>394</v>
      </c>
      <c r="D192" s="21" t="s">
        <v>392</v>
      </c>
      <c r="E192" s="31">
        <v>49531</v>
      </c>
      <c r="F192" s="32">
        <v>46080</v>
      </c>
      <c r="G192" s="32">
        <v>46310</v>
      </c>
      <c r="H192" s="32">
        <v>44953</v>
      </c>
      <c r="I192" s="33">
        <v>44953</v>
      </c>
      <c r="J192" s="34">
        <v>1.1497999999999999</v>
      </c>
      <c r="K192" s="35">
        <v>1.1913</v>
      </c>
      <c r="L192" s="35">
        <v>1.1574</v>
      </c>
      <c r="M192" s="35">
        <v>1.1816</v>
      </c>
      <c r="N192" s="36">
        <v>1.1816</v>
      </c>
      <c r="O192" s="157"/>
      <c r="P192" s="157"/>
      <c r="Q192" s="157"/>
      <c r="R192" s="157"/>
      <c r="S192" s="157"/>
      <c r="T192" s="157"/>
      <c r="U192" s="157"/>
      <c r="V192" s="157"/>
      <c r="W192" s="157"/>
    </row>
    <row r="193" spans="1:23" x14ac:dyDescent="0.2">
      <c r="A193" s="157"/>
      <c r="B193" s="19">
        <v>109426303</v>
      </c>
      <c r="C193" s="20" t="s">
        <v>395</v>
      </c>
      <c r="D193" s="21" t="s">
        <v>392</v>
      </c>
      <c r="E193" s="31">
        <v>46145</v>
      </c>
      <c r="F193" s="32">
        <v>43136</v>
      </c>
      <c r="G193" s="32">
        <v>39655</v>
      </c>
      <c r="H193" s="32">
        <v>37610</v>
      </c>
      <c r="I193" s="33">
        <v>37610</v>
      </c>
      <c r="J193" s="34">
        <v>1.2342</v>
      </c>
      <c r="K193" s="35">
        <v>1.2726</v>
      </c>
      <c r="L193" s="35">
        <v>1.3515999999999999</v>
      </c>
      <c r="M193" s="35">
        <v>1.4123000000000001</v>
      </c>
      <c r="N193" s="36">
        <v>1.4123000000000001</v>
      </c>
      <c r="O193" s="157"/>
      <c r="P193" s="157"/>
      <c r="Q193" s="157"/>
      <c r="R193" s="157"/>
      <c r="S193" s="157"/>
      <c r="T193" s="157"/>
      <c r="U193" s="157"/>
      <c r="V193" s="157"/>
      <c r="W193" s="157"/>
    </row>
    <row r="194" spans="1:23" x14ac:dyDescent="0.2">
      <c r="A194" s="157"/>
      <c r="B194" s="19">
        <v>109427503</v>
      </c>
      <c r="C194" s="20" t="s">
        <v>396</v>
      </c>
      <c r="D194" s="21" t="s">
        <v>392</v>
      </c>
      <c r="E194" s="31">
        <v>46600</v>
      </c>
      <c r="F194" s="32">
        <v>45596</v>
      </c>
      <c r="G194" s="32">
        <v>45208</v>
      </c>
      <c r="H194" s="32">
        <v>44159</v>
      </c>
      <c r="I194" s="33">
        <v>44159</v>
      </c>
      <c r="J194" s="34">
        <v>1.2221</v>
      </c>
      <c r="K194" s="35">
        <v>1.2039</v>
      </c>
      <c r="L194" s="35">
        <v>1.1856</v>
      </c>
      <c r="M194" s="35">
        <v>1.2028000000000001</v>
      </c>
      <c r="N194" s="36">
        <v>1.2028000000000001</v>
      </c>
      <c r="O194" s="157"/>
      <c r="P194" s="157"/>
      <c r="Q194" s="157"/>
      <c r="R194" s="157"/>
      <c r="S194" s="157"/>
      <c r="T194" s="157"/>
      <c r="U194" s="157"/>
      <c r="V194" s="157"/>
      <c r="W194" s="157"/>
    </row>
    <row r="195" spans="1:23" x14ac:dyDescent="0.2">
      <c r="A195" s="157"/>
      <c r="B195" s="19">
        <v>109530304</v>
      </c>
      <c r="C195" s="20" t="s">
        <v>468</v>
      </c>
      <c r="D195" s="21" t="s">
        <v>469</v>
      </c>
      <c r="E195" s="31">
        <v>45917</v>
      </c>
      <c r="F195" s="32">
        <v>39276</v>
      </c>
      <c r="G195" s="32">
        <v>39205</v>
      </c>
      <c r="H195" s="32">
        <v>38750</v>
      </c>
      <c r="I195" s="33">
        <v>38750</v>
      </c>
      <c r="J195" s="34">
        <v>1.2403</v>
      </c>
      <c r="K195" s="35">
        <v>1.3976999999999999</v>
      </c>
      <c r="L195" s="35">
        <v>1.3671</v>
      </c>
      <c r="M195" s="35">
        <v>1.3707</v>
      </c>
      <c r="N195" s="36">
        <v>1.3707</v>
      </c>
      <c r="O195" s="157"/>
      <c r="P195" s="157"/>
      <c r="Q195" s="157"/>
      <c r="R195" s="157"/>
      <c r="S195" s="157"/>
      <c r="T195" s="157"/>
      <c r="U195" s="157"/>
      <c r="V195" s="157"/>
      <c r="W195" s="157"/>
    </row>
    <row r="196" spans="1:23" x14ac:dyDescent="0.2">
      <c r="A196" s="157"/>
      <c r="B196" s="19">
        <v>109531304</v>
      </c>
      <c r="C196" s="20" t="s">
        <v>470</v>
      </c>
      <c r="D196" s="21" t="s">
        <v>469</v>
      </c>
      <c r="E196" s="31">
        <v>47083</v>
      </c>
      <c r="F196" s="32">
        <v>47092</v>
      </c>
      <c r="G196" s="32">
        <v>45142</v>
      </c>
      <c r="H196" s="32">
        <v>47380</v>
      </c>
      <c r="I196" s="33">
        <v>47380</v>
      </c>
      <c r="J196" s="34">
        <v>1.2096</v>
      </c>
      <c r="K196" s="35">
        <v>1.1657</v>
      </c>
      <c r="L196" s="35">
        <v>1.1873</v>
      </c>
      <c r="M196" s="35">
        <v>1.121</v>
      </c>
      <c r="N196" s="36">
        <v>1.121</v>
      </c>
      <c r="O196" s="157"/>
      <c r="P196" s="157"/>
      <c r="Q196" s="157"/>
      <c r="R196" s="157"/>
      <c r="S196" s="157"/>
      <c r="T196" s="157"/>
      <c r="U196" s="157"/>
      <c r="V196" s="157"/>
      <c r="W196" s="157"/>
    </row>
    <row r="197" spans="1:23" x14ac:dyDescent="0.2">
      <c r="A197" s="157"/>
      <c r="B197" s="19">
        <v>109532804</v>
      </c>
      <c r="C197" s="20" t="s">
        <v>471</v>
      </c>
      <c r="D197" s="21" t="s">
        <v>469</v>
      </c>
      <c r="E197" s="31">
        <v>39079</v>
      </c>
      <c r="F197" s="32">
        <v>38491</v>
      </c>
      <c r="G197" s="32">
        <v>40682</v>
      </c>
      <c r="H197" s="32">
        <v>40000</v>
      </c>
      <c r="I197" s="33">
        <v>40000</v>
      </c>
      <c r="J197" s="34">
        <v>1.4573</v>
      </c>
      <c r="K197" s="35">
        <v>1.4261999999999999</v>
      </c>
      <c r="L197" s="35">
        <v>1.3174999999999999</v>
      </c>
      <c r="M197" s="35">
        <v>1.3279000000000001</v>
      </c>
      <c r="N197" s="36">
        <v>1.3279000000000001</v>
      </c>
      <c r="O197" s="157"/>
      <c r="P197" s="157"/>
      <c r="Q197" s="157"/>
      <c r="R197" s="157"/>
      <c r="S197" s="157"/>
      <c r="T197" s="157"/>
      <c r="U197" s="157"/>
      <c r="V197" s="157"/>
      <c r="W197" s="157"/>
    </row>
    <row r="198" spans="1:23" x14ac:dyDescent="0.2">
      <c r="A198" s="157"/>
      <c r="B198" s="19">
        <v>109535504</v>
      </c>
      <c r="C198" s="20" t="s">
        <v>472</v>
      </c>
      <c r="D198" s="21" t="s">
        <v>469</v>
      </c>
      <c r="E198" s="31">
        <v>40136</v>
      </c>
      <c r="F198" s="32">
        <v>39159</v>
      </c>
      <c r="G198" s="32">
        <v>39980</v>
      </c>
      <c r="H198" s="32">
        <v>40925</v>
      </c>
      <c r="I198" s="33">
        <v>40925</v>
      </c>
      <c r="J198" s="34">
        <v>1.419</v>
      </c>
      <c r="K198" s="35">
        <v>1.4017999999999999</v>
      </c>
      <c r="L198" s="35">
        <v>1.3406</v>
      </c>
      <c r="M198" s="35">
        <v>1.2979000000000001</v>
      </c>
      <c r="N198" s="36">
        <v>1.2979000000000001</v>
      </c>
      <c r="O198" s="157"/>
      <c r="P198" s="157"/>
      <c r="Q198" s="157"/>
      <c r="R198" s="157"/>
      <c r="S198" s="157"/>
      <c r="T198" s="157"/>
      <c r="U198" s="157"/>
      <c r="V198" s="157"/>
      <c r="W198" s="157"/>
    </row>
    <row r="199" spans="1:23" x14ac:dyDescent="0.2">
      <c r="A199" s="157"/>
      <c r="B199" s="19">
        <v>109537504</v>
      </c>
      <c r="C199" s="20" t="s">
        <v>473</v>
      </c>
      <c r="D199" s="21" t="s">
        <v>469</v>
      </c>
      <c r="E199" s="31">
        <v>38295</v>
      </c>
      <c r="F199" s="32">
        <v>37586</v>
      </c>
      <c r="G199" s="32">
        <v>34915</v>
      </c>
      <c r="H199" s="32">
        <v>40026</v>
      </c>
      <c r="I199" s="33">
        <v>40026</v>
      </c>
      <c r="J199" s="34">
        <v>1.4872000000000001</v>
      </c>
      <c r="K199" s="35">
        <v>1.4604999999999999</v>
      </c>
      <c r="L199" s="35">
        <v>1.5350999999999999</v>
      </c>
      <c r="M199" s="35">
        <v>1.327</v>
      </c>
      <c r="N199" s="36">
        <v>1.327</v>
      </c>
      <c r="O199" s="157"/>
      <c r="P199" s="157"/>
      <c r="Q199" s="157"/>
      <c r="R199" s="157"/>
      <c r="S199" s="157"/>
      <c r="T199" s="157"/>
      <c r="U199" s="157"/>
      <c r="V199" s="157"/>
      <c r="W199" s="157"/>
    </row>
    <row r="200" spans="1:23" x14ac:dyDescent="0.2">
      <c r="A200" s="157"/>
      <c r="B200" s="19">
        <v>110141003</v>
      </c>
      <c r="C200" s="20" t="s">
        <v>170</v>
      </c>
      <c r="D200" s="21" t="s">
        <v>171</v>
      </c>
      <c r="E200" s="31">
        <v>57899</v>
      </c>
      <c r="F200" s="32">
        <v>54321</v>
      </c>
      <c r="G200" s="32">
        <v>54049</v>
      </c>
      <c r="H200" s="32">
        <v>53445</v>
      </c>
      <c r="I200" s="33">
        <v>53445</v>
      </c>
      <c r="J200" s="34">
        <v>0.98360000000000003</v>
      </c>
      <c r="K200" s="35">
        <v>1.0105999999999999</v>
      </c>
      <c r="L200" s="35">
        <v>0.99170000000000003</v>
      </c>
      <c r="M200" s="35">
        <v>0.99380000000000002</v>
      </c>
      <c r="N200" s="36">
        <v>0.99380000000000002</v>
      </c>
      <c r="O200" s="157"/>
      <c r="P200" s="157"/>
      <c r="Q200" s="157"/>
      <c r="R200" s="157"/>
      <c r="S200" s="157"/>
      <c r="T200" s="157"/>
      <c r="U200" s="157"/>
      <c r="V200" s="157"/>
      <c r="W200" s="157"/>
    </row>
    <row r="201" spans="1:23" x14ac:dyDescent="0.2">
      <c r="A201" s="157"/>
      <c r="B201" s="19">
        <v>110141103</v>
      </c>
      <c r="C201" s="20" t="s">
        <v>172</v>
      </c>
      <c r="D201" s="21" t="s">
        <v>171</v>
      </c>
      <c r="E201" s="31">
        <v>59366</v>
      </c>
      <c r="F201" s="32">
        <v>56686</v>
      </c>
      <c r="G201" s="32">
        <v>54253</v>
      </c>
      <c r="H201" s="32">
        <v>52994</v>
      </c>
      <c r="I201" s="33">
        <v>52994</v>
      </c>
      <c r="J201" s="34">
        <v>0.95930000000000004</v>
      </c>
      <c r="K201" s="35">
        <v>0.96840000000000004</v>
      </c>
      <c r="L201" s="35">
        <v>0.9879</v>
      </c>
      <c r="M201" s="35">
        <v>1.0023</v>
      </c>
      <c r="N201" s="36">
        <v>1.0023</v>
      </c>
      <c r="O201" s="157"/>
      <c r="P201" s="157"/>
      <c r="Q201" s="157"/>
      <c r="R201" s="157"/>
      <c r="S201" s="157"/>
      <c r="T201" s="157"/>
      <c r="U201" s="157"/>
      <c r="V201" s="157"/>
      <c r="W201" s="157"/>
    </row>
    <row r="202" spans="1:23" x14ac:dyDescent="0.2">
      <c r="A202" s="157"/>
      <c r="B202" s="19">
        <v>110147003</v>
      </c>
      <c r="C202" s="20" t="s">
        <v>173</v>
      </c>
      <c r="D202" s="21" t="s">
        <v>171</v>
      </c>
      <c r="E202" s="31">
        <v>58646</v>
      </c>
      <c r="F202" s="32">
        <v>55887</v>
      </c>
      <c r="G202" s="32">
        <v>51312</v>
      </c>
      <c r="H202" s="32">
        <v>49038</v>
      </c>
      <c r="I202" s="33">
        <v>49038</v>
      </c>
      <c r="J202" s="34">
        <v>0.97109999999999996</v>
      </c>
      <c r="K202" s="35">
        <v>0.98219999999999996</v>
      </c>
      <c r="L202" s="35">
        <v>1.0446</v>
      </c>
      <c r="M202" s="35">
        <v>1.0831</v>
      </c>
      <c r="N202" s="36">
        <v>1.0831</v>
      </c>
      <c r="O202" s="157"/>
      <c r="P202" s="157"/>
      <c r="Q202" s="157"/>
      <c r="R202" s="157"/>
      <c r="S202" s="157"/>
      <c r="T202" s="157"/>
      <c r="U202" s="157"/>
      <c r="V202" s="157"/>
      <c r="W202" s="157"/>
    </row>
    <row r="203" spans="1:23" x14ac:dyDescent="0.2">
      <c r="A203" s="157"/>
      <c r="B203" s="19">
        <v>110148002</v>
      </c>
      <c r="C203" s="20" t="s">
        <v>174</v>
      </c>
      <c r="D203" s="21" t="s">
        <v>171</v>
      </c>
      <c r="E203" s="31">
        <v>56048</v>
      </c>
      <c r="F203" s="32">
        <v>54595</v>
      </c>
      <c r="G203" s="32">
        <v>52932</v>
      </c>
      <c r="H203" s="32">
        <v>49621</v>
      </c>
      <c r="I203" s="33">
        <v>49621</v>
      </c>
      <c r="J203" s="34">
        <v>1.0161</v>
      </c>
      <c r="K203" s="35">
        <v>1.0055000000000001</v>
      </c>
      <c r="L203" s="35">
        <v>1.0125999999999999</v>
      </c>
      <c r="M203" s="35">
        <v>1.0704</v>
      </c>
      <c r="N203" s="36">
        <v>1.0704</v>
      </c>
      <c r="O203" s="157"/>
      <c r="P203" s="157"/>
      <c r="Q203" s="157"/>
      <c r="R203" s="157"/>
      <c r="S203" s="157"/>
      <c r="T203" s="157"/>
      <c r="U203" s="157"/>
      <c r="V203" s="157"/>
      <c r="W203" s="157"/>
    </row>
    <row r="204" spans="1:23" x14ac:dyDescent="0.2">
      <c r="A204" s="157"/>
      <c r="B204" s="19">
        <v>110171003</v>
      </c>
      <c r="C204" s="20" t="s">
        <v>198</v>
      </c>
      <c r="D204" s="21" t="s">
        <v>197</v>
      </c>
      <c r="E204" s="31">
        <v>43445</v>
      </c>
      <c r="F204" s="32">
        <v>42081</v>
      </c>
      <c r="G204" s="32">
        <v>41589</v>
      </c>
      <c r="H204" s="32">
        <v>40691</v>
      </c>
      <c r="I204" s="33">
        <v>40691</v>
      </c>
      <c r="J204" s="34">
        <v>1.3109</v>
      </c>
      <c r="K204" s="35">
        <v>1.3045</v>
      </c>
      <c r="L204" s="35">
        <v>1.2887999999999999</v>
      </c>
      <c r="M204" s="35">
        <v>1.3052999999999999</v>
      </c>
      <c r="N204" s="36">
        <v>1.3052999999999999</v>
      </c>
      <c r="O204" s="157"/>
      <c r="P204" s="157"/>
      <c r="Q204" s="157"/>
      <c r="R204" s="157"/>
      <c r="S204" s="157"/>
      <c r="T204" s="157"/>
      <c r="U204" s="157"/>
      <c r="V204" s="157"/>
      <c r="W204" s="157"/>
    </row>
    <row r="205" spans="1:23" x14ac:dyDescent="0.2">
      <c r="A205" s="157"/>
      <c r="B205" s="19">
        <v>110171803</v>
      </c>
      <c r="C205" s="20" t="s">
        <v>199</v>
      </c>
      <c r="D205" s="21" t="s">
        <v>197</v>
      </c>
      <c r="E205" s="31">
        <v>40136</v>
      </c>
      <c r="F205" s="32">
        <v>38826</v>
      </c>
      <c r="G205" s="32">
        <v>38881</v>
      </c>
      <c r="H205" s="32">
        <v>40224</v>
      </c>
      <c r="I205" s="33">
        <v>40224</v>
      </c>
      <c r="J205" s="34">
        <v>1.419</v>
      </c>
      <c r="K205" s="35">
        <v>1.4138999999999999</v>
      </c>
      <c r="L205" s="35">
        <v>1.3785000000000001</v>
      </c>
      <c r="M205" s="35">
        <v>1.3205</v>
      </c>
      <c r="N205" s="36">
        <v>1.3205</v>
      </c>
      <c r="O205" s="157"/>
      <c r="P205" s="157"/>
      <c r="Q205" s="157"/>
      <c r="R205" s="157"/>
      <c r="S205" s="157"/>
      <c r="T205" s="157"/>
      <c r="U205" s="157"/>
      <c r="V205" s="157"/>
      <c r="W205" s="157"/>
    </row>
    <row r="206" spans="1:23" x14ac:dyDescent="0.2">
      <c r="A206" s="157"/>
      <c r="B206" s="19">
        <v>110173003</v>
      </c>
      <c r="C206" s="20" t="s">
        <v>200</v>
      </c>
      <c r="D206" s="21" t="s">
        <v>197</v>
      </c>
      <c r="E206" s="31">
        <v>42667</v>
      </c>
      <c r="F206" s="32">
        <v>40257</v>
      </c>
      <c r="G206" s="32">
        <v>39563</v>
      </c>
      <c r="H206" s="32">
        <v>38880</v>
      </c>
      <c r="I206" s="33">
        <v>38880</v>
      </c>
      <c r="J206" s="34">
        <v>1.3348</v>
      </c>
      <c r="K206" s="35">
        <v>1.3635999999999999</v>
      </c>
      <c r="L206" s="35">
        <v>1.3548</v>
      </c>
      <c r="M206" s="35">
        <v>1.3661000000000001</v>
      </c>
      <c r="N206" s="36">
        <v>1.3661000000000001</v>
      </c>
      <c r="O206" s="157"/>
      <c r="P206" s="157"/>
      <c r="Q206" s="157"/>
      <c r="R206" s="157"/>
      <c r="S206" s="157"/>
      <c r="T206" s="157"/>
      <c r="U206" s="157"/>
      <c r="V206" s="157"/>
      <c r="W206" s="157"/>
    </row>
    <row r="207" spans="1:23" x14ac:dyDescent="0.2">
      <c r="A207" s="157"/>
      <c r="B207" s="19">
        <v>110173504</v>
      </c>
      <c r="C207" s="20" t="s">
        <v>201</v>
      </c>
      <c r="D207" s="21" t="s">
        <v>197</v>
      </c>
      <c r="E207" s="31">
        <v>42634</v>
      </c>
      <c r="F207" s="32">
        <v>42222</v>
      </c>
      <c r="G207" s="32">
        <v>40507</v>
      </c>
      <c r="H207" s="32">
        <v>41116</v>
      </c>
      <c r="I207" s="33">
        <v>41116</v>
      </c>
      <c r="J207" s="34">
        <v>1.3358000000000001</v>
      </c>
      <c r="K207" s="35">
        <v>1.3002</v>
      </c>
      <c r="L207" s="35">
        <v>1.3231999999999999</v>
      </c>
      <c r="M207" s="35">
        <v>1.2918000000000001</v>
      </c>
      <c r="N207" s="36">
        <v>1.2918000000000001</v>
      </c>
      <c r="O207" s="157"/>
      <c r="P207" s="157"/>
      <c r="Q207" s="157"/>
      <c r="R207" s="157"/>
      <c r="S207" s="157"/>
      <c r="T207" s="157"/>
      <c r="U207" s="157"/>
      <c r="V207" s="157"/>
      <c r="W207" s="157"/>
    </row>
    <row r="208" spans="1:23" x14ac:dyDescent="0.2">
      <c r="A208" s="157"/>
      <c r="B208" s="19">
        <v>110175003</v>
      </c>
      <c r="C208" s="20" t="s">
        <v>202</v>
      </c>
      <c r="D208" s="21" t="s">
        <v>197</v>
      </c>
      <c r="E208" s="31">
        <v>41750</v>
      </c>
      <c r="F208" s="32">
        <v>41306</v>
      </c>
      <c r="G208" s="32">
        <v>38750</v>
      </c>
      <c r="H208" s="32">
        <v>38254</v>
      </c>
      <c r="I208" s="33">
        <v>38254</v>
      </c>
      <c r="J208" s="34">
        <v>1.3641000000000001</v>
      </c>
      <c r="K208" s="35">
        <v>1.329</v>
      </c>
      <c r="L208" s="35">
        <v>1.3832</v>
      </c>
      <c r="M208" s="35">
        <v>1.3885000000000001</v>
      </c>
      <c r="N208" s="36">
        <v>1.3885000000000001</v>
      </c>
      <c r="O208" s="157"/>
      <c r="P208" s="157"/>
      <c r="Q208" s="157"/>
      <c r="R208" s="157"/>
      <c r="S208" s="157"/>
      <c r="T208" s="157"/>
      <c r="U208" s="157"/>
      <c r="V208" s="157"/>
      <c r="W208" s="157"/>
    </row>
    <row r="209" spans="1:23" x14ac:dyDescent="0.2">
      <c r="A209" s="157"/>
      <c r="B209" s="19">
        <v>110177003</v>
      </c>
      <c r="C209" s="20" t="s">
        <v>203</v>
      </c>
      <c r="D209" s="21" t="s">
        <v>197</v>
      </c>
      <c r="E209" s="31">
        <v>43978</v>
      </c>
      <c r="F209" s="32">
        <v>43125</v>
      </c>
      <c r="G209" s="32">
        <v>40696</v>
      </c>
      <c r="H209" s="32">
        <v>42070</v>
      </c>
      <c r="I209" s="33">
        <v>42070</v>
      </c>
      <c r="J209" s="34">
        <v>1.2949999999999999</v>
      </c>
      <c r="K209" s="35">
        <v>1.2728999999999999</v>
      </c>
      <c r="L209" s="35">
        <v>1.3170999999999999</v>
      </c>
      <c r="M209" s="35">
        <v>1.2625</v>
      </c>
      <c r="N209" s="36">
        <v>1.2625</v>
      </c>
      <c r="O209" s="157"/>
      <c r="P209" s="157"/>
      <c r="Q209" s="157"/>
      <c r="R209" s="157"/>
      <c r="S209" s="157"/>
      <c r="T209" s="157"/>
      <c r="U209" s="157"/>
      <c r="V209" s="157"/>
      <c r="W209" s="157"/>
    </row>
    <row r="210" spans="1:23" x14ac:dyDescent="0.2">
      <c r="A210" s="157"/>
      <c r="B210" s="19">
        <v>110179003</v>
      </c>
      <c r="C210" s="20" t="s">
        <v>204</v>
      </c>
      <c r="D210" s="21" t="s">
        <v>197</v>
      </c>
      <c r="E210" s="31">
        <v>48157</v>
      </c>
      <c r="F210" s="32">
        <v>45385</v>
      </c>
      <c r="G210" s="32">
        <v>44891</v>
      </c>
      <c r="H210" s="32">
        <v>48611</v>
      </c>
      <c r="I210" s="33">
        <v>48611</v>
      </c>
      <c r="J210" s="34">
        <v>1.1826000000000001</v>
      </c>
      <c r="K210" s="35">
        <v>1.2095</v>
      </c>
      <c r="L210" s="35">
        <v>1.194</v>
      </c>
      <c r="M210" s="35">
        <v>1.0927</v>
      </c>
      <c r="N210" s="36">
        <v>1.0927</v>
      </c>
      <c r="O210" s="157"/>
      <c r="P210" s="157"/>
      <c r="Q210" s="157"/>
      <c r="R210" s="157"/>
      <c r="S210" s="157"/>
      <c r="T210" s="157"/>
      <c r="U210" s="157"/>
      <c r="V210" s="157"/>
      <c r="W210" s="157"/>
    </row>
    <row r="211" spans="1:23" x14ac:dyDescent="0.2">
      <c r="A211" s="157"/>
      <c r="B211" s="19">
        <v>110183602</v>
      </c>
      <c r="C211" s="20" t="s">
        <v>205</v>
      </c>
      <c r="D211" s="21" t="s">
        <v>206</v>
      </c>
      <c r="E211" s="31">
        <v>47600</v>
      </c>
      <c r="F211" s="32">
        <v>46714</v>
      </c>
      <c r="G211" s="32">
        <v>43931</v>
      </c>
      <c r="H211" s="32">
        <v>43570</v>
      </c>
      <c r="I211" s="33">
        <v>43570</v>
      </c>
      <c r="J211" s="34">
        <v>1.1963999999999999</v>
      </c>
      <c r="K211" s="35">
        <v>1.1751</v>
      </c>
      <c r="L211" s="35">
        <v>1.2201</v>
      </c>
      <c r="M211" s="35">
        <v>1.2191000000000001</v>
      </c>
      <c r="N211" s="36">
        <v>1.2191000000000001</v>
      </c>
      <c r="O211" s="157"/>
      <c r="P211" s="157"/>
      <c r="Q211" s="157"/>
      <c r="R211" s="157"/>
      <c r="S211" s="157"/>
      <c r="T211" s="157"/>
      <c r="U211" s="157"/>
      <c r="V211" s="157"/>
      <c r="W211" s="157"/>
    </row>
    <row r="212" spans="1:23" x14ac:dyDescent="0.2">
      <c r="A212" s="157"/>
      <c r="B212" s="19">
        <v>111291304</v>
      </c>
      <c r="C212" s="20" t="s">
        <v>287</v>
      </c>
      <c r="D212" s="21" t="s">
        <v>288</v>
      </c>
      <c r="E212" s="31">
        <v>49187</v>
      </c>
      <c r="F212" s="32">
        <v>47229</v>
      </c>
      <c r="G212" s="32">
        <v>45654</v>
      </c>
      <c r="H212" s="32">
        <v>46698</v>
      </c>
      <c r="I212" s="33">
        <v>46698</v>
      </c>
      <c r="J212" s="34">
        <v>1.1577999999999999</v>
      </c>
      <c r="K212" s="35">
        <v>1.1623000000000001</v>
      </c>
      <c r="L212" s="35">
        <v>1.1739999999999999</v>
      </c>
      <c r="M212" s="35">
        <v>1.1374</v>
      </c>
      <c r="N212" s="36">
        <v>1.1374</v>
      </c>
      <c r="O212" s="157"/>
      <c r="P212" s="157"/>
      <c r="Q212" s="157"/>
      <c r="R212" s="157"/>
      <c r="S212" s="157"/>
      <c r="T212" s="157"/>
      <c r="U212" s="157"/>
      <c r="V212" s="157"/>
      <c r="W212" s="157"/>
    </row>
    <row r="213" spans="1:23" x14ac:dyDescent="0.2">
      <c r="A213" s="157"/>
      <c r="B213" s="19">
        <v>111292304</v>
      </c>
      <c r="C213" s="20" t="s">
        <v>289</v>
      </c>
      <c r="D213" s="21" t="s">
        <v>288</v>
      </c>
      <c r="E213" s="31">
        <v>43145</v>
      </c>
      <c r="F213" s="32">
        <v>44185</v>
      </c>
      <c r="G213" s="32">
        <v>47931</v>
      </c>
      <c r="H213" s="32">
        <v>47794</v>
      </c>
      <c r="I213" s="33">
        <v>47794</v>
      </c>
      <c r="J213" s="34">
        <v>1.32</v>
      </c>
      <c r="K213" s="35">
        <v>1.2423999999999999</v>
      </c>
      <c r="L213" s="35">
        <v>1.1183000000000001</v>
      </c>
      <c r="M213" s="35">
        <v>1.1113</v>
      </c>
      <c r="N213" s="36">
        <v>1.1113</v>
      </c>
      <c r="O213" s="157"/>
      <c r="P213" s="157"/>
      <c r="Q213" s="157"/>
      <c r="R213" s="157"/>
      <c r="S213" s="157"/>
      <c r="T213" s="157"/>
      <c r="U213" s="157"/>
      <c r="V213" s="157"/>
      <c r="W213" s="157"/>
    </row>
    <row r="214" spans="1:23" x14ac:dyDescent="0.2">
      <c r="A214" s="157"/>
      <c r="B214" s="19">
        <v>111297504</v>
      </c>
      <c r="C214" s="20" t="s">
        <v>290</v>
      </c>
      <c r="D214" s="21" t="s">
        <v>288</v>
      </c>
      <c r="E214" s="31">
        <v>53920</v>
      </c>
      <c r="F214" s="32">
        <v>52951</v>
      </c>
      <c r="G214" s="32">
        <v>53305</v>
      </c>
      <c r="H214" s="32">
        <v>51283</v>
      </c>
      <c r="I214" s="33">
        <v>51283</v>
      </c>
      <c r="J214" s="34">
        <v>1.0562</v>
      </c>
      <c r="K214" s="35">
        <v>1.0367</v>
      </c>
      <c r="L214" s="35">
        <v>1.0055000000000001</v>
      </c>
      <c r="M214" s="35">
        <v>1.0357000000000001</v>
      </c>
      <c r="N214" s="36">
        <v>1.0357000000000001</v>
      </c>
      <c r="O214" s="157"/>
      <c r="P214" s="157"/>
      <c r="Q214" s="157"/>
      <c r="R214" s="157"/>
      <c r="S214" s="157"/>
      <c r="T214" s="157"/>
      <c r="U214" s="157"/>
      <c r="V214" s="157"/>
      <c r="W214" s="157"/>
    </row>
    <row r="215" spans="1:23" x14ac:dyDescent="0.2">
      <c r="A215" s="157"/>
      <c r="B215" s="19">
        <v>111312503</v>
      </c>
      <c r="C215" s="20" t="s">
        <v>297</v>
      </c>
      <c r="D215" s="21" t="s">
        <v>298</v>
      </c>
      <c r="E215" s="31">
        <v>45378</v>
      </c>
      <c r="F215" s="32">
        <v>44956</v>
      </c>
      <c r="G215" s="32">
        <v>43842</v>
      </c>
      <c r="H215" s="32">
        <v>45124</v>
      </c>
      <c r="I215" s="33">
        <v>45124</v>
      </c>
      <c r="J215" s="34">
        <v>1.2549999999999999</v>
      </c>
      <c r="K215" s="35">
        <v>1.2211000000000001</v>
      </c>
      <c r="L215" s="35">
        <v>1.2224999999999999</v>
      </c>
      <c r="M215" s="35">
        <v>1.1771</v>
      </c>
      <c r="N215" s="36">
        <v>1.1771</v>
      </c>
      <c r="O215" s="157"/>
      <c r="P215" s="157"/>
      <c r="Q215" s="157"/>
      <c r="R215" s="157"/>
      <c r="S215" s="157"/>
      <c r="T215" s="157"/>
      <c r="U215" s="157"/>
      <c r="V215" s="157"/>
      <c r="W215" s="157"/>
    </row>
    <row r="216" spans="1:23" x14ac:dyDescent="0.2">
      <c r="A216" s="157"/>
      <c r="B216" s="19">
        <v>111312804</v>
      </c>
      <c r="C216" s="20" t="s">
        <v>299</v>
      </c>
      <c r="D216" s="21" t="s">
        <v>298</v>
      </c>
      <c r="E216" s="31">
        <v>52388</v>
      </c>
      <c r="F216" s="32">
        <v>49449</v>
      </c>
      <c r="G216" s="32">
        <v>49659</v>
      </c>
      <c r="H216" s="32">
        <v>47965</v>
      </c>
      <c r="I216" s="33">
        <v>47965</v>
      </c>
      <c r="J216" s="34">
        <v>1.0871</v>
      </c>
      <c r="K216" s="35">
        <v>1.1101000000000001</v>
      </c>
      <c r="L216" s="35">
        <v>1.0792999999999999</v>
      </c>
      <c r="M216" s="35">
        <v>1.1073999999999999</v>
      </c>
      <c r="N216" s="36">
        <v>1.1073999999999999</v>
      </c>
      <c r="O216" s="157"/>
      <c r="P216" s="157"/>
      <c r="Q216" s="157"/>
      <c r="R216" s="157"/>
      <c r="S216" s="157"/>
      <c r="T216" s="157"/>
      <c r="U216" s="157"/>
      <c r="V216" s="157"/>
      <c r="W216" s="157"/>
    </row>
    <row r="217" spans="1:23" x14ac:dyDescent="0.2">
      <c r="A217" s="157"/>
      <c r="B217" s="19">
        <v>111316003</v>
      </c>
      <c r="C217" s="20" t="s">
        <v>300</v>
      </c>
      <c r="D217" s="21" t="s">
        <v>298</v>
      </c>
      <c r="E217" s="31">
        <v>40489</v>
      </c>
      <c r="F217" s="32">
        <v>40000</v>
      </c>
      <c r="G217" s="32">
        <v>39614</v>
      </c>
      <c r="H217" s="32">
        <v>38623</v>
      </c>
      <c r="I217" s="33">
        <v>38623</v>
      </c>
      <c r="J217" s="34">
        <v>1.4066000000000001</v>
      </c>
      <c r="K217" s="35">
        <v>1.3724000000000001</v>
      </c>
      <c r="L217" s="35">
        <v>1.353</v>
      </c>
      <c r="M217" s="35">
        <v>1.3752</v>
      </c>
      <c r="N217" s="36">
        <v>1.3752</v>
      </c>
      <c r="O217" s="157"/>
      <c r="P217" s="157"/>
      <c r="Q217" s="157"/>
      <c r="R217" s="157"/>
      <c r="S217" s="157"/>
      <c r="T217" s="157"/>
      <c r="U217" s="157"/>
      <c r="V217" s="157"/>
      <c r="W217" s="157"/>
    </row>
    <row r="218" spans="1:23" x14ac:dyDescent="0.2">
      <c r="A218" s="157"/>
      <c r="B218" s="19">
        <v>111317503</v>
      </c>
      <c r="C218" s="20" t="s">
        <v>301</v>
      </c>
      <c r="D218" s="21" t="s">
        <v>298</v>
      </c>
      <c r="E218" s="31">
        <v>47679</v>
      </c>
      <c r="F218" s="32">
        <v>46230</v>
      </c>
      <c r="G218" s="32">
        <v>45099</v>
      </c>
      <c r="H218" s="32">
        <v>43956</v>
      </c>
      <c r="I218" s="33">
        <v>43956</v>
      </c>
      <c r="J218" s="34">
        <v>1.1944999999999999</v>
      </c>
      <c r="K218" s="35">
        <v>1.1874</v>
      </c>
      <c r="L218" s="35">
        <v>1.1884999999999999</v>
      </c>
      <c r="M218" s="35">
        <v>1.2083999999999999</v>
      </c>
      <c r="N218" s="36">
        <v>1.2083999999999999</v>
      </c>
      <c r="O218" s="157"/>
      <c r="P218" s="157"/>
      <c r="Q218" s="157"/>
      <c r="R218" s="157"/>
      <c r="S218" s="157"/>
      <c r="T218" s="157"/>
      <c r="U218" s="157"/>
      <c r="V218" s="157"/>
      <c r="W218" s="157"/>
    </row>
    <row r="219" spans="1:23" x14ac:dyDescent="0.2">
      <c r="A219" s="157"/>
      <c r="B219" s="19">
        <v>111343603</v>
      </c>
      <c r="C219" s="20" t="s">
        <v>314</v>
      </c>
      <c r="D219" s="21" t="s">
        <v>315</v>
      </c>
      <c r="E219" s="31">
        <v>50674</v>
      </c>
      <c r="F219" s="32">
        <v>48992</v>
      </c>
      <c r="G219" s="32">
        <v>47308</v>
      </c>
      <c r="H219" s="32">
        <v>47390</v>
      </c>
      <c r="I219" s="33">
        <v>47390</v>
      </c>
      <c r="J219" s="34">
        <v>1.1238999999999999</v>
      </c>
      <c r="K219" s="35">
        <v>1.1205000000000001</v>
      </c>
      <c r="L219" s="35">
        <v>1.133</v>
      </c>
      <c r="M219" s="35">
        <v>1.1208</v>
      </c>
      <c r="N219" s="36">
        <v>1.1208</v>
      </c>
      <c r="O219" s="157"/>
      <c r="P219" s="157"/>
      <c r="Q219" s="157"/>
      <c r="R219" s="157"/>
      <c r="S219" s="157"/>
      <c r="T219" s="157"/>
      <c r="U219" s="157"/>
      <c r="V219" s="157"/>
      <c r="W219" s="157"/>
    </row>
    <row r="220" spans="1:23" x14ac:dyDescent="0.2">
      <c r="A220" s="157"/>
      <c r="B220" s="19">
        <v>111444602</v>
      </c>
      <c r="C220" s="20" t="s">
        <v>410</v>
      </c>
      <c r="D220" s="21" t="s">
        <v>411</v>
      </c>
      <c r="E220" s="31">
        <v>46538</v>
      </c>
      <c r="F220" s="32">
        <v>41768</v>
      </c>
      <c r="G220" s="32">
        <v>41203</v>
      </c>
      <c r="H220" s="32">
        <v>40828</v>
      </c>
      <c r="I220" s="33">
        <v>40828</v>
      </c>
      <c r="J220" s="34">
        <v>1.2238</v>
      </c>
      <c r="K220" s="35">
        <v>1.3143</v>
      </c>
      <c r="L220" s="35">
        <v>1.3008999999999999</v>
      </c>
      <c r="M220" s="35">
        <v>1.3008999999999999</v>
      </c>
      <c r="N220" s="36">
        <v>1.3008999999999999</v>
      </c>
      <c r="O220" s="157"/>
      <c r="P220" s="157"/>
      <c r="Q220" s="157"/>
      <c r="R220" s="157"/>
      <c r="S220" s="157"/>
      <c r="T220" s="157"/>
      <c r="U220" s="157"/>
      <c r="V220" s="157"/>
      <c r="W220" s="157"/>
    </row>
    <row r="221" spans="1:23" x14ac:dyDescent="0.2">
      <c r="A221" s="157"/>
      <c r="B221" s="19">
        <v>112011103</v>
      </c>
      <c r="C221" s="20" t="s">
        <v>15</v>
      </c>
      <c r="D221" s="21" t="s">
        <v>16</v>
      </c>
      <c r="E221" s="31">
        <v>70757</v>
      </c>
      <c r="F221" s="116">
        <v>68808</v>
      </c>
      <c r="G221" s="116">
        <v>65797</v>
      </c>
      <c r="H221" s="116">
        <v>63434</v>
      </c>
      <c r="I221" s="33">
        <v>63434</v>
      </c>
      <c r="J221" s="117">
        <v>0.80489999999999995</v>
      </c>
      <c r="K221" s="118">
        <v>0.79779999999999995</v>
      </c>
      <c r="L221" s="118">
        <v>0.81459999999999999</v>
      </c>
      <c r="M221" s="118">
        <v>0.83730000000000004</v>
      </c>
      <c r="N221" s="36">
        <v>0.83730000000000004</v>
      </c>
      <c r="O221" s="157"/>
      <c r="P221" s="157"/>
      <c r="Q221" s="157"/>
      <c r="R221" s="157"/>
      <c r="S221" s="157"/>
      <c r="T221" s="157"/>
      <c r="U221" s="157"/>
      <c r="V221" s="157"/>
      <c r="W221" s="157"/>
    </row>
    <row r="222" spans="1:23" x14ac:dyDescent="0.2">
      <c r="A222" s="157"/>
      <c r="B222" s="19">
        <v>112011603</v>
      </c>
      <c r="C222" s="20" t="s">
        <v>17</v>
      </c>
      <c r="D222" s="21" t="s">
        <v>16</v>
      </c>
      <c r="E222" s="31">
        <v>56962</v>
      </c>
      <c r="F222" s="32">
        <v>57980</v>
      </c>
      <c r="G222" s="32">
        <v>56609</v>
      </c>
      <c r="H222" s="32">
        <v>56969</v>
      </c>
      <c r="I222" s="33">
        <v>56969</v>
      </c>
      <c r="J222" s="34">
        <v>0.99980000000000002</v>
      </c>
      <c r="K222" s="35">
        <v>0.94679999999999997</v>
      </c>
      <c r="L222" s="35">
        <v>0.94679999999999997</v>
      </c>
      <c r="M222" s="35">
        <v>0.93230000000000002</v>
      </c>
      <c r="N222" s="36">
        <v>0.93230000000000002</v>
      </c>
      <c r="O222" s="157"/>
      <c r="P222" s="157"/>
      <c r="Q222" s="157"/>
      <c r="R222" s="157"/>
      <c r="S222" s="157"/>
      <c r="T222" s="157"/>
      <c r="U222" s="157"/>
      <c r="V222" s="157"/>
      <c r="W222" s="157"/>
    </row>
    <row r="223" spans="1:23" x14ac:dyDescent="0.2">
      <c r="A223" s="157"/>
      <c r="B223" s="19">
        <v>112013054</v>
      </c>
      <c r="C223" s="20" t="s">
        <v>18</v>
      </c>
      <c r="D223" s="21" t="s">
        <v>16</v>
      </c>
      <c r="E223" s="31">
        <v>73389</v>
      </c>
      <c r="F223" s="32">
        <v>70315</v>
      </c>
      <c r="G223" s="32">
        <v>69052</v>
      </c>
      <c r="H223" s="32">
        <v>68611</v>
      </c>
      <c r="I223" s="33">
        <v>68611</v>
      </c>
      <c r="J223" s="34">
        <v>0.77600000000000002</v>
      </c>
      <c r="K223" s="35">
        <v>0.78069999999999995</v>
      </c>
      <c r="L223" s="35">
        <v>0.7762</v>
      </c>
      <c r="M223" s="35">
        <v>0.77410000000000001</v>
      </c>
      <c r="N223" s="36">
        <v>0.77410000000000001</v>
      </c>
      <c r="O223" s="157"/>
      <c r="P223" s="157"/>
      <c r="Q223" s="157"/>
      <c r="R223" s="157"/>
      <c r="S223" s="157"/>
      <c r="T223" s="157"/>
      <c r="U223" s="157"/>
      <c r="V223" s="157"/>
      <c r="W223" s="157"/>
    </row>
    <row r="224" spans="1:23" x14ac:dyDescent="0.2">
      <c r="A224" s="157"/>
      <c r="B224" s="19">
        <v>112013753</v>
      </c>
      <c r="C224" s="20" t="s">
        <v>19</v>
      </c>
      <c r="D224" s="21" t="s">
        <v>16</v>
      </c>
      <c r="E224" s="31">
        <v>61244</v>
      </c>
      <c r="F224" s="32">
        <v>61335</v>
      </c>
      <c r="G224" s="32">
        <v>59114</v>
      </c>
      <c r="H224" s="32">
        <v>59411</v>
      </c>
      <c r="I224" s="33">
        <v>59411</v>
      </c>
      <c r="J224" s="34">
        <v>0.92989999999999995</v>
      </c>
      <c r="K224" s="35">
        <v>0.89500000000000002</v>
      </c>
      <c r="L224" s="35">
        <v>0.90669999999999995</v>
      </c>
      <c r="M224" s="35">
        <v>0.89400000000000002</v>
      </c>
      <c r="N224" s="36">
        <v>0.89400000000000002</v>
      </c>
      <c r="O224" s="157"/>
      <c r="P224" s="157"/>
      <c r="Q224" s="157"/>
      <c r="R224" s="157"/>
      <c r="S224" s="157"/>
      <c r="T224" s="157"/>
      <c r="U224" s="157"/>
      <c r="V224" s="157"/>
      <c r="W224" s="157"/>
    </row>
    <row r="225" spans="1:23" x14ac:dyDescent="0.2">
      <c r="A225" s="157"/>
      <c r="B225" s="19">
        <v>112015203</v>
      </c>
      <c r="C225" s="20" t="s">
        <v>20</v>
      </c>
      <c r="D225" s="21" t="s">
        <v>16</v>
      </c>
      <c r="E225" s="31">
        <v>65111</v>
      </c>
      <c r="F225" s="32">
        <v>63825</v>
      </c>
      <c r="G225" s="32">
        <v>63107</v>
      </c>
      <c r="H225" s="32">
        <v>63345</v>
      </c>
      <c r="I225" s="33">
        <v>63345</v>
      </c>
      <c r="J225" s="34">
        <v>0.87470000000000003</v>
      </c>
      <c r="K225" s="35">
        <v>0.86009999999999998</v>
      </c>
      <c r="L225" s="35">
        <v>0.84930000000000005</v>
      </c>
      <c r="M225" s="35">
        <v>0.83850000000000002</v>
      </c>
      <c r="N225" s="36">
        <v>0.83850000000000002</v>
      </c>
      <c r="O225" s="157"/>
      <c r="P225" s="157"/>
      <c r="Q225" s="157"/>
      <c r="R225" s="157"/>
      <c r="S225" s="157"/>
      <c r="T225" s="157"/>
      <c r="U225" s="157"/>
      <c r="V225" s="157"/>
      <c r="W225" s="157"/>
    </row>
    <row r="226" spans="1:23" x14ac:dyDescent="0.2">
      <c r="A226" s="157"/>
      <c r="B226" s="19">
        <v>112018523</v>
      </c>
      <c r="C226" s="20" t="s">
        <v>21</v>
      </c>
      <c r="D226" s="21" t="s">
        <v>16</v>
      </c>
      <c r="E226" s="31">
        <v>65197</v>
      </c>
      <c r="F226" s="32">
        <v>59140</v>
      </c>
      <c r="G226" s="32">
        <v>57842</v>
      </c>
      <c r="H226" s="32">
        <v>57267</v>
      </c>
      <c r="I226" s="33">
        <v>57267</v>
      </c>
      <c r="J226" s="34">
        <v>0.87350000000000005</v>
      </c>
      <c r="K226" s="35">
        <v>0.92820000000000003</v>
      </c>
      <c r="L226" s="35">
        <v>0.92659999999999998</v>
      </c>
      <c r="M226" s="35">
        <v>0.92749999999999999</v>
      </c>
      <c r="N226" s="36">
        <v>0.92749999999999999</v>
      </c>
      <c r="O226" s="157"/>
      <c r="P226" s="157"/>
      <c r="Q226" s="157"/>
      <c r="R226" s="157"/>
      <c r="S226" s="157"/>
      <c r="T226" s="157"/>
      <c r="U226" s="157"/>
      <c r="V226" s="157"/>
      <c r="W226" s="157"/>
    </row>
    <row r="227" spans="1:23" x14ac:dyDescent="0.2">
      <c r="A227" s="157"/>
      <c r="B227" s="19">
        <v>112281302</v>
      </c>
      <c r="C227" s="20" t="s">
        <v>281</v>
      </c>
      <c r="D227" s="21" t="s">
        <v>282</v>
      </c>
      <c r="E227" s="31">
        <v>59756</v>
      </c>
      <c r="F227" s="32">
        <v>56179</v>
      </c>
      <c r="G227" s="32">
        <v>53676</v>
      </c>
      <c r="H227" s="32">
        <v>52263</v>
      </c>
      <c r="I227" s="33">
        <v>52263</v>
      </c>
      <c r="J227" s="34">
        <v>0.95309999999999995</v>
      </c>
      <c r="K227" s="35">
        <v>0.97709999999999997</v>
      </c>
      <c r="L227" s="35">
        <v>0.99860000000000004</v>
      </c>
      <c r="M227" s="35">
        <v>1.0163</v>
      </c>
      <c r="N227" s="36">
        <v>1.0163</v>
      </c>
      <c r="O227" s="157"/>
      <c r="P227" s="157"/>
      <c r="Q227" s="157"/>
      <c r="R227" s="157"/>
      <c r="S227" s="157"/>
      <c r="T227" s="157"/>
      <c r="U227" s="157"/>
      <c r="V227" s="157"/>
      <c r="W227" s="157"/>
    </row>
    <row r="228" spans="1:23" x14ac:dyDescent="0.2">
      <c r="A228" s="157"/>
      <c r="B228" s="19">
        <v>112282004</v>
      </c>
      <c r="C228" s="20" t="s">
        <v>283</v>
      </c>
      <c r="D228" s="21" t="s">
        <v>282</v>
      </c>
      <c r="E228" s="31">
        <v>50833</v>
      </c>
      <c r="F228" s="32">
        <v>47326</v>
      </c>
      <c r="G228" s="32">
        <v>48580</v>
      </c>
      <c r="H228" s="32">
        <v>49440</v>
      </c>
      <c r="I228" s="33">
        <v>49440</v>
      </c>
      <c r="J228" s="34">
        <v>1.1204000000000001</v>
      </c>
      <c r="K228" s="35">
        <v>1.1598999999999999</v>
      </c>
      <c r="L228" s="35">
        <v>1.1032999999999999</v>
      </c>
      <c r="M228" s="35">
        <v>1.0743</v>
      </c>
      <c r="N228" s="36">
        <v>1.0743</v>
      </c>
      <c r="O228" s="157"/>
      <c r="P228" s="157"/>
      <c r="Q228" s="157"/>
      <c r="R228" s="157"/>
      <c r="S228" s="157"/>
      <c r="T228" s="157"/>
      <c r="U228" s="157"/>
      <c r="V228" s="157"/>
      <c r="W228" s="157"/>
    </row>
    <row r="229" spans="1:23" x14ac:dyDescent="0.2">
      <c r="A229" s="157"/>
      <c r="B229" s="19">
        <v>112283003</v>
      </c>
      <c r="C229" s="20" t="s">
        <v>284</v>
      </c>
      <c r="D229" s="21" t="s">
        <v>282</v>
      </c>
      <c r="E229" s="31">
        <v>69258</v>
      </c>
      <c r="F229" s="32">
        <v>68096</v>
      </c>
      <c r="G229" s="32">
        <v>66474</v>
      </c>
      <c r="H229" s="32">
        <v>62453</v>
      </c>
      <c r="I229" s="33">
        <v>62453</v>
      </c>
      <c r="J229" s="34">
        <v>0.82230000000000003</v>
      </c>
      <c r="K229" s="35">
        <v>0.80610000000000004</v>
      </c>
      <c r="L229" s="35">
        <v>0.80630000000000002</v>
      </c>
      <c r="M229" s="35">
        <v>0.85050000000000003</v>
      </c>
      <c r="N229" s="36">
        <v>0.85050000000000003</v>
      </c>
      <c r="O229" s="157"/>
      <c r="P229" s="157"/>
      <c r="Q229" s="157"/>
      <c r="R229" s="157"/>
      <c r="S229" s="157"/>
      <c r="T229" s="157"/>
      <c r="U229" s="157"/>
      <c r="V229" s="157"/>
      <c r="W229" s="157"/>
    </row>
    <row r="230" spans="1:23" x14ac:dyDescent="0.2">
      <c r="A230" s="157"/>
      <c r="B230" s="19">
        <v>112286003</v>
      </c>
      <c r="C230" s="20" t="s">
        <v>285</v>
      </c>
      <c r="D230" s="21" t="s">
        <v>282</v>
      </c>
      <c r="E230" s="31">
        <v>57820</v>
      </c>
      <c r="F230" s="32">
        <v>56334</v>
      </c>
      <c r="G230" s="32">
        <v>51992</v>
      </c>
      <c r="H230" s="32">
        <v>53718</v>
      </c>
      <c r="I230" s="33">
        <v>53718</v>
      </c>
      <c r="J230" s="34">
        <v>0.98499999999999999</v>
      </c>
      <c r="K230" s="35">
        <v>0.97450000000000003</v>
      </c>
      <c r="L230" s="35">
        <v>1.0308999999999999</v>
      </c>
      <c r="M230" s="35">
        <v>0.98880000000000001</v>
      </c>
      <c r="N230" s="36">
        <v>0.98880000000000001</v>
      </c>
      <c r="O230" s="157"/>
      <c r="P230" s="157"/>
      <c r="Q230" s="157"/>
      <c r="R230" s="157"/>
      <c r="S230" s="157"/>
      <c r="T230" s="157"/>
      <c r="U230" s="157"/>
      <c r="V230" s="157"/>
      <c r="W230" s="157"/>
    </row>
    <row r="231" spans="1:23" x14ac:dyDescent="0.2">
      <c r="A231" s="157"/>
      <c r="B231" s="19">
        <v>112289003</v>
      </c>
      <c r="C231" s="20" t="s">
        <v>286</v>
      </c>
      <c r="D231" s="21" t="s">
        <v>282</v>
      </c>
      <c r="E231" s="31">
        <v>51902</v>
      </c>
      <c r="F231" s="32">
        <v>50659</v>
      </c>
      <c r="G231" s="32">
        <v>50695</v>
      </c>
      <c r="H231" s="32">
        <v>51449</v>
      </c>
      <c r="I231" s="33">
        <v>51449</v>
      </c>
      <c r="J231" s="34">
        <v>1.0972999999999999</v>
      </c>
      <c r="K231" s="35">
        <v>1.0835999999999999</v>
      </c>
      <c r="L231" s="35">
        <v>1.0572999999999999</v>
      </c>
      <c r="M231" s="35">
        <v>1.0324</v>
      </c>
      <c r="N231" s="36">
        <v>1.0324</v>
      </c>
      <c r="O231" s="157"/>
      <c r="P231" s="157"/>
      <c r="Q231" s="157"/>
      <c r="R231" s="157"/>
      <c r="S231" s="157"/>
      <c r="T231" s="157"/>
      <c r="U231" s="157"/>
      <c r="V231" s="157"/>
      <c r="W231" s="157"/>
    </row>
    <row r="232" spans="1:23" x14ac:dyDescent="0.2">
      <c r="A232" s="157"/>
      <c r="B232" s="19">
        <v>112671303</v>
      </c>
      <c r="C232" s="20" t="s">
        <v>565</v>
      </c>
      <c r="D232" s="21" t="s">
        <v>566</v>
      </c>
      <c r="E232" s="31">
        <v>63653</v>
      </c>
      <c r="F232" s="32">
        <v>62416</v>
      </c>
      <c r="G232" s="32">
        <v>62840</v>
      </c>
      <c r="H232" s="32">
        <v>64449</v>
      </c>
      <c r="I232" s="33">
        <v>64449</v>
      </c>
      <c r="J232" s="34">
        <v>0.89470000000000005</v>
      </c>
      <c r="K232" s="35">
        <v>0.87949999999999995</v>
      </c>
      <c r="L232" s="35">
        <v>0.85289999999999999</v>
      </c>
      <c r="M232" s="35">
        <v>0.82410000000000005</v>
      </c>
      <c r="N232" s="36">
        <v>0.82410000000000005</v>
      </c>
      <c r="O232" s="157"/>
      <c r="P232" s="157"/>
      <c r="Q232" s="157"/>
      <c r="R232" s="157"/>
      <c r="S232" s="157"/>
      <c r="T232" s="157"/>
      <c r="U232" s="157"/>
      <c r="V232" s="157"/>
      <c r="W232" s="157"/>
    </row>
    <row r="233" spans="1:23" x14ac:dyDescent="0.2">
      <c r="A233" s="157"/>
      <c r="B233" s="19">
        <v>112671603</v>
      </c>
      <c r="C233" s="20" t="s">
        <v>567</v>
      </c>
      <c r="D233" s="21" t="s">
        <v>566</v>
      </c>
      <c r="E233" s="31">
        <v>64534</v>
      </c>
      <c r="F233" s="32">
        <v>62646</v>
      </c>
      <c r="G233" s="32">
        <v>61511</v>
      </c>
      <c r="H233" s="32">
        <v>63003</v>
      </c>
      <c r="I233" s="33">
        <v>63003</v>
      </c>
      <c r="J233" s="34">
        <v>0.88249999999999995</v>
      </c>
      <c r="K233" s="35">
        <v>0.87629999999999997</v>
      </c>
      <c r="L233" s="35">
        <v>0.87139999999999995</v>
      </c>
      <c r="M233" s="35">
        <v>0.84309999999999996</v>
      </c>
      <c r="N233" s="36">
        <v>0.84309999999999996</v>
      </c>
      <c r="O233" s="157"/>
      <c r="P233" s="157"/>
      <c r="Q233" s="157"/>
      <c r="R233" s="157"/>
      <c r="S233" s="157"/>
      <c r="T233" s="157"/>
      <c r="U233" s="157"/>
      <c r="V233" s="157"/>
      <c r="W233" s="157"/>
    </row>
    <row r="234" spans="1:23" x14ac:dyDescent="0.2">
      <c r="A234" s="157"/>
      <c r="B234" s="19">
        <v>112671803</v>
      </c>
      <c r="C234" s="20" t="s">
        <v>568</v>
      </c>
      <c r="D234" s="21" t="s">
        <v>566</v>
      </c>
      <c r="E234" s="31">
        <v>61745</v>
      </c>
      <c r="F234" s="32">
        <v>60673</v>
      </c>
      <c r="G234" s="32">
        <v>57489</v>
      </c>
      <c r="H234" s="32">
        <v>55919</v>
      </c>
      <c r="I234" s="33">
        <v>55919</v>
      </c>
      <c r="J234" s="34">
        <v>0.9224</v>
      </c>
      <c r="K234" s="35">
        <v>0.90480000000000005</v>
      </c>
      <c r="L234" s="35">
        <v>0.93230000000000002</v>
      </c>
      <c r="M234" s="35">
        <v>0.94989999999999997</v>
      </c>
      <c r="N234" s="36">
        <v>0.94989999999999997</v>
      </c>
      <c r="O234" s="157"/>
      <c r="P234" s="157"/>
      <c r="Q234" s="157"/>
      <c r="R234" s="157"/>
      <c r="S234" s="157"/>
      <c r="T234" s="157"/>
      <c r="U234" s="157"/>
      <c r="V234" s="157"/>
      <c r="W234" s="157"/>
    </row>
    <row r="235" spans="1:23" x14ac:dyDescent="0.2">
      <c r="A235" s="157"/>
      <c r="B235" s="19">
        <v>112672203</v>
      </c>
      <c r="C235" s="20" t="s">
        <v>569</v>
      </c>
      <c r="D235" s="21" t="s">
        <v>566</v>
      </c>
      <c r="E235" s="31">
        <v>59106</v>
      </c>
      <c r="F235" s="32">
        <v>56911</v>
      </c>
      <c r="G235" s="32">
        <v>53867</v>
      </c>
      <c r="H235" s="32">
        <v>55148</v>
      </c>
      <c r="I235" s="33">
        <v>55148</v>
      </c>
      <c r="J235" s="34">
        <v>0.96350000000000002</v>
      </c>
      <c r="K235" s="35">
        <v>0.96460000000000001</v>
      </c>
      <c r="L235" s="35">
        <v>0.995</v>
      </c>
      <c r="M235" s="35">
        <v>0.96309999999999996</v>
      </c>
      <c r="N235" s="36">
        <v>0.96309999999999996</v>
      </c>
      <c r="O235" s="157"/>
      <c r="P235" s="157"/>
      <c r="Q235" s="157"/>
      <c r="R235" s="157"/>
      <c r="S235" s="157"/>
      <c r="T235" s="157"/>
      <c r="U235" s="157"/>
      <c r="V235" s="157"/>
      <c r="W235" s="157"/>
    </row>
    <row r="236" spans="1:23" x14ac:dyDescent="0.2">
      <c r="A236" s="157"/>
      <c r="B236" s="19">
        <v>112672803</v>
      </c>
      <c r="C236" s="20" t="s">
        <v>570</v>
      </c>
      <c r="D236" s="21" t="s">
        <v>566</v>
      </c>
      <c r="E236" s="31">
        <v>47660</v>
      </c>
      <c r="F236" s="32">
        <v>45241</v>
      </c>
      <c r="G236" s="32">
        <v>44251</v>
      </c>
      <c r="H236" s="32">
        <v>44249</v>
      </c>
      <c r="I236" s="33">
        <v>44249</v>
      </c>
      <c r="J236" s="34">
        <v>1.1949000000000001</v>
      </c>
      <c r="K236" s="35">
        <v>1.2134</v>
      </c>
      <c r="L236" s="35">
        <v>1.2112000000000001</v>
      </c>
      <c r="M236" s="35">
        <v>1.2003999999999999</v>
      </c>
      <c r="N236" s="36">
        <v>1.2003999999999999</v>
      </c>
      <c r="O236" s="157"/>
      <c r="P236" s="157"/>
      <c r="Q236" s="157"/>
      <c r="R236" s="157"/>
      <c r="S236" s="157"/>
      <c r="T236" s="157"/>
      <c r="U236" s="157"/>
      <c r="V236" s="157"/>
      <c r="W236" s="157"/>
    </row>
    <row r="237" spans="1:23" x14ac:dyDescent="0.2">
      <c r="A237" s="157"/>
      <c r="B237" s="19">
        <v>112674403</v>
      </c>
      <c r="C237" s="20" t="s">
        <v>571</v>
      </c>
      <c r="D237" s="21" t="s">
        <v>566</v>
      </c>
      <c r="E237" s="31">
        <v>64898</v>
      </c>
      <c r="F237" s="32">
        <v>66477</v>
      </c>
      <c r="G237" s="32">
        <v>62257</v>
      </c>
      <c r="H237" s="32">
        <v>63546</v>
      </c>
      <c r="I237" s="33">
        <v>63546</v>
      </c>
      <c r="J237" s="34">
        <v>0.87749999999999995</v>
      </c>
      <c r="K237" s="35">
        <v>0.82579999999999998</v>
      </c>
      <c r="L237" s="35">
        <v>0.8609</v>
      </c>
      <c r="M237" s="35">
        <v>0.83589999999999998</v>
      </c>
      <c r="N237" s="36">
        <v>0.83589999999999998</v>
      </c>
      <c r="O237" s="157"/>
      <c r="P237" s="157"/>
      <c r="Q237" s="157"/>
      <c r="R237" s="157"/>
      <c r="S237" s="157"/>
      <c r="T237" s="157"/>
      <c r="U237" s="157"/>
      <c r="V237" s="157"/>
      <c r="W237" s="157"/>
    </row>
    <row r="238" spans="1:23" x14ac:dyDescent="0.2">
      <c r="A238" s="157"/>
      <c r="B238" s="19">
        <v>112675503</v>
      </c>
      <c r="C238" s="20" t="s">
        <v>572</v>
      </c>
      <c r="D238" s="21" t="s">
        <v>566</v>
      </c>
      <c r="E238" s="31">
        <v>66727</v>
      </c>
      <c r="F238" s="32">
        <v>59788</v>
      </c>
      <c r="G238" s="32">
        <v>58057</v>
      </c>
      <c r="H238" s="32">
        <v>57869</v>
      </c>
      <c r="I238" s="33">
        <v>57869</v>
      </c>
      <c r="J238" s="34">
        <v>0.85350000000000004</v>
      </c>
      <c r="K238" s="35">
        <v>0.91820000000000002</v>
      </c>
      <c r="L238" s="35">
        <v>0.92320000000000002</v>
      </c>
      <c r="M238" s="35">
        <v>0.91779999999999995</v>
      </c>
      <c r="N238" s="36">
        <v>0.91779999999999995</v>
      </c>
      <c r="O238" s="157"/>
      <c r="P238" s="157"/>
      <c r="Q238" s="157"/>
      <c r="R238" s="157"/>
      <c r="S238" s="157"/>
      <c r="T238" s="157"/>
      <c r="U238" s="157"/>
      <c r="V238" s="157"/>
      <c r="W238" s="157"/>
    </row>
    <row r="239" spans="1:23" x14ac:dyDescent="0.2">
      <c r="A239" s="157"/>
      <c r="B239" s="19">
        <v>112676203</v>
      </c>
      <c r="C239" s="20" t="s">
        <v>573</v>
      </c>
      <c r="D239" s="21" t="s">
        <v>566</v>
      </c>
      <c r="E239" s="31">
        <v>72597</v>
      </c>
      <c r="F239" s="32">
        <v>69146</v>
      </c>
      <c r="G239" s="32">
        <v>65141</v>
      </c>
      <c r="H239" s="32">
        <v>67363</v>
      </c>
      <c r="I239" s="33">
        <v>67363</v>
      </c>
      <c r="J239" s="34">
        <v>0.78449999999999998</v>
      </c>
      <c r="K239" s="35">
        <v>0.79390000000000005</v>
      </c>
      <c r="L239" s="35">
        <v>0.82279999999999998</v>
      </c>
      <c r="M239" s="35">
        <v>0.78849999999999998</v>
      </c>
      <c r="N239" s="36">
        <v>0.78849999999999998</v>
      </c>
      <c r="O239" s="157"/>
      <c r="P239" s="157"/>
      <c r="Q239" s="157"/>
      <c r="R239" s="157"/>
      <c r="S239" s="157"/>
      <c r="T239" s="157"/>
      <c r="U239" s="157"/>
      <c r="V239" s="157"/>
      <c r="W239" s="157"/>
    </row>
    <row r="240" spans="1:23" x14ac:dyDescent="0.2">
      <c r="A240" s="157"/>
      <c r="B240" s="19">
        <v>112676403</v>
      </c>
      <c r="C240" s="20" t="s">
        <v>574</v>
      </c>
      <c r="D240" s="21" t="s">
        <v>566</v>
      </c>
      <c r="E240" s="31">
        <v>69161</v>
      </c>
      <c r="F240" s="32">
        <v>66690</v>
      </c>
      <c r="G240" s="32">
        <v>69026</v>
      </c>
      <c r="H240" s="32">
        <v>69287</v>
      </c>
      <c r="I240" s="33">
        <v>69287</v>
      </c>
      <c r="J240" s="34">
        <v>0.82350000000000001</v>
      </c>
      <c r="K240" s="35">
        <v>0.82310000000000005</v>
      </c>
      <c r="L240" s="35">
        <v>0.77649999999999997</v>
      </c>
      <c r="M240" s="35">
        <v>0.76659999999999995</v>
      </c>
      <c r="N240" s="36">
        <v>0.76659999999999995</v>
      </c>
      <c r="O240" s="157"/>
      <c r="P240" s="157"/>
      <c r="Q240" s="157"/>
      <c r="R240" s="157"/>
      <c r="S240" s="157"/>
      <c r="T240" s="157"/>
      <c r="U240" s="157"/>
      <c r="V240" s="157"/>
      <c r="W240" s="157"/>
    </row>
    <row r="241" spans="1:23" x14ac:dyDescent="0.2">
      <c r="A241" s="157"/>
      <c r="B241" s="19">
        <v>112676503</v>
      </c>
      <c r="C241" s="20" t="s">
        <v>575</v>
      </c>
      <c r="D241" s="21" t="s">
        <v>566</v>
      </c>
      <c r="E241" s="31">
        <v>77824</v>
      </c>
      <c r="F241" s="32">
        <v>71990</v>
      </c>
      <c r="G241" s="32">
        <v>72212</v>
      </c>
      <c r="H241" s="32">
        <v>73284</v>
      </c>
      <c r="I241" s="33">
        <v>73284</v>
      </c>
      <c r="J241" s="34">
        <v>0.73180000000000001</v>
      </c>
      <c r="K241" s="35">
        <v>0.76249999999999996</v>
      </c>
      <c r="L241" s="35">
        <v>0.74219999999999997</v>
      </c>
      <c r="M241" s="35">
        <v>0.7248</v>
      </c>
      <c r="N241" s="36">
        <v>0.7248</v>
      </c>
      <c r="O241" s="157"/>
      <c r="P241" s="157"/>
      <c r="Q241" s="157"/>
      <c r="R241" s="157"/>
      <c r="S241" s="157"/>
      <c r="T241" s="157"/>
      <c r="U241" s="157"/>
      <c r="V241" s="157"/>
      <c r="W241" s="157"/>
    </row>
    <row r="242" spans="1:23" x14ac:dyDescent="0.2">
      <c r="A242" s="157"/>
      <c r="B242" s="19">
        <v>112676703</v>
      </c>
      <c r="C242" s="20" t="s">
        <v>576</v>
      </c>
      <c r="D242" s="21" t="s">
        <v>566</v>
      </c>
      <c r="E242" s="31">
        <v>69776</v>
      </c>
      <c r="F242" s="32">
        <v>68668</v>
      </c>
      <c r="G242" s="32">
        <v>66435</v>
      </c>
      <c r="H242" s="32">
        <v>66792</v>
      </c>
      <c r="I242" s="33">
        <v>66792</v>
      </c>
      <c r="J242" s="34">
        <v>0.81620000000000004</v>
      </c>
      <c r="K242" s="35">
        <v>0.7994</v>
      </c>
      <c r="L242" s="35">
        <v>0.80679999999999996</v>
      </c>
      <c r="M242" s="35">
        <v>0.79520000000000002</v>
      </c>
      <c r="N242" s="36">
        <v>0.79520000000000002</v>
      </c>
      <c r="O242" s="157"/>
      <c r="P242" s="157"/>
      <c r="Q242" s="157"/>
      <c r="R242" s="157"/>
      <c r="S242" s="157"/>
      <c r="T242" s="157"/>
      <c r="U242" s="157"/>
      <c r="V242" s="157"/>
      <c r="W242" s="157"/>
    </row>
    <row r="243" spans="1:23" x14ac:dyDescent="0.2">
      <c r="A243" s="157"/>
      <c r="B243" s="19">
        <v>112678503</v>
      </c>
      <c r="C243" s="20" t="s">
        <v>577</v>
      </c>
      <c r="D243" s="21" t="s">
        <v>566</v>
      </c>
      <c r="E243" s="31">
        <v>56353</v>
      </c>
      <c r="F243" s="32">
        <v>55458</v>
      </c>
      <c r="G243" s="32">
        <v>53212</v>
      </c>
      <c r="H243" s="32">
        <v>56391</v>
      </c>
      <c r="I243" s="33">
        <v>56391</v>
      </c>
      <c r="J243" s="34">
        <v>1.0105999999999999</v>
      </c>
      <c r="K243" s="35">
        <v>0.98980000000000001</v>
      </c>
      <c r="L243" s="35">
        <v>1.0073000000000001</v>
      </c>
      <c r="M243" s="35">
        <v>0.94189999999999996</v>
      </c>
      <c r="N243" s="36">
        <v>0.94189999999999996</v>
      </c>
      <c r="O243" s="157"/>
      <c r="P243" s="157"/>
      <c r="Q243" s="157"/>
      <c r="R243" s="157"/>
      <c r="S243" s="157"/>
      <c r="T243" s="157"/>
      <c r="U243" s="157"/>
      <c r="V243" s="157"/>
      <c r="W243" s="157"/>
    </row>
    <row r="244" spans="1:23" x14ac:dyDescent="0.2">
      <c r="A244" s="157"/>
      <c r="B244" s="19">
        <v>112679002</v>
      </c>
      <c r="C244" s="20" t="s">
        <v>578</v>
      </c>
      <c r="D244" s="21" t="s">
        <v>566</v>
      </c>
      <c r="E244" s="31">
        <v>29834</v>
      </c>
      <c r="F244" s="32">
        <v>30068</v>
      </c>
      <c r="G244" s="32">
        <v>29025</v>
      </c>
      <c r="H244" s="32">
        <v>28819</v>
      </c>
      <c r="I244" s="33">
        <v>28819</v>
      </c>
      <c r="J244" s="34">
        <v>1.9089</v>
      </c>
      <c r="K244" s="35">
        <v>1.8257000000000001</v>
      </c>
      <c r="L244" s="35">
        <v>1.8466</v>
      </c>
      <c r="M244" s="35">
        <v>1.8431</v>
      </c>
      <c r="N244" s="36">
        <v>1.8431</v>
      </c>
      <c r="O244" s="157"/>
      <c r="P244" s="157"/>
      <c r="Q244" s="157"/>
      <c r="R244" s="157"/>
      <c r="S244" s="157"/>
      <c r="T244" s="157"/>
      <c r="U244" s="157"/>
      <c r="V244" s="157"/>
      <c r="W244" s="157"/>
    </row>
    <row r="245" spans="1:23" x14ac:dyDescent="0.2">
      <c r="A245" s="157"/>
      <c r="B245" s="19">
        <v>112679403</v>
      </c>
      <c r="C245" s="20" t="s">
        <v>579</v>
      </c>
      <c r="D245" s="21" t="s">
        <v>566</v>
      </c>
      <c r="E245" s="31">
        <v>64936</v>
      </c>
      <c r="F245" s="32">
        <v>64407</v>
      </c>
      <c r="G245" s="32">
        <v>65518</v>
      </c>
      <c r="H245" s="32">
        <v>65876</v>
      </c>
      <c r="I245" s="33">
        <v>65876</v>
      </c>
      <c r="J245" s="34">
        <v>0.877</v>
      </c>
      <c r="K245" s="35">
        <v>0.85229999999999995</v>
      </c>
      <c r="L245" s="35">
        <v>0.81810000000000005</v>
      </c>
      <c r="M245" s="35">
        <v>0.80630000000000002</v>
      </c>
      <c r="N245" s="36">
        <v>0.80630000000000002</v>
      </c>
      <c r="O245" s="157"/>
      <c r="P245" s="157"/>
      <c r="Q245" s="157"/>
      <c r="R245" s="157"/>
      <c r="S245" s="157"/>
      <c r="T245" s="157"/>
      <c r="U245" s="157"/>
      <c r="V245" s="157"/>
      <c r="W245" s="157"/>
    </row>
    <row r="246" spans="1:23" x14ac:dyDescent="0.2">
      <c r="A246" s="157"/>
      <c r="B246" s="19">
        <v>113361303</v>
      </c>
      <c r="C246" s="20" t="s">
        <v>327</v>
      </c>
      <c r="D246" s="21" t="s">
        <v>328</v>
      </c>
      <c r="E246" s="31">
        <v>68620</v>
      </c>
      <c r="F246" s="32">
        <v>65652</v>
      </c>
      <c r="G246" s="32">
        <v>66346</v>
      </c>
      <c r="H246" s="32">
        <v>62506</v>
      </c>
      <c r="I246" s="33">
        <v>62506</v>
      </c>
      <c r="J246" s="34">
        <v>0.82989999999999997</v>
      </c>
      <c r="K246" s="35">
        <v>0.83620000000000005</v>
      </c>
      <c r="L246" s="35">
        <v>0.80789999999999995</v>
      </c>
      <c r="M246" s="35">
        <v>0.8498</v>
      </c>
      <c r="N246" s="36">
        <v>0.8498</v>
      </c>
      <c r="O246" s="157"/>
      <c r="P246" s="157"/>
      <c r="Q246" s="157"/>
      <c r="R246" s="157"/>
      <c r="S246" s="157"/>
      <c r="T246" s="157"/>
      <c r="U246" s="157"/>
      <c r="V246" s="157"/>
      <c r="W246" s="157"/>
    </row>
    <row r="247" spans="1:23" x14ac:dyDescent="0.2">
      <c r="A247" s="157"/>
      <c r="B247" s="19">
        <v>113361503</v>
      </c>
      <c r="C247" s="20" t="s">
        <v>329</v>
      </c>
      <c r="D247" s="21" t="s">
        <v>328</v>
      </c>
      <c r="E247" s="31">
        <v>40982</v>
      </c>
      <c r="F247" s="32">
        <v>39625</v>
      </c>
      <c r="G247" s="32">
        <v>41799</v>
      </c>
      <c r="H247" s="32">
        <v>43410</v>
      </c>
      <c r="I247" s="33">
        <v>43410</v>
      </c>
      <c r="J247" s="34">
        <v>1.3896999999999999</v>
      </c>
      <c r="K247" s="35">
        <v>1.3854</v>
      </c>
      <c r="L247" s="35">
        <v>1.2823</v>
      </c>
      <c r="M247" s="35">
        <v>1.2236</v>
      </c>
      <c r="N247" s="36">
        <v>1.2236</v>
      </c>
      <c r="O247" s="157"/>
      <c r="P247" s="157"/>
      <c r="Q247" s="157"/>
      <c r="R247" s="157"/>
      <c r="S247" s="157"/>
      <c r="T247" s="157"/>
      <c r="U247" s="157"/>
      <c r="V247" s="157"/>
      <c r="W247" s="157"/>
    </row>
    <row r="248" spans="1:23" x14ac:dyDescent="0.2">
      <c r="A248" s="157"/>
      <c r="B248" s="19">
        <v>113361703</v>
      </c>
      <c r="C248" s="20" t="s">
        <v>330</v>
      </c>
      <c r="D248" s="21" t="s">
        <v>328</v>
      </c>
      <c r="E248" s="31">
        <v>60109</v>
      </c>
      <c r="F248" s="32">
        <v>57655</v>
      </c>
      <c r="G248" s="32">
        <v>56667</v>
      </c>
      <c r="H248" s="32">
        <v>56316</v>
      </c>
      <c r="I248" s="33">
        <v>56316</v>
      </c>
      <c r="J248" s="34">
        <v>0.94750000000000001</v>
      </c>
      <c r="K248" s="35">
        <v>0.95209999999999995</v>
      </c>
      <c r="L248" s="35">
        <v>0.94589999999999996</v>
      </c>
      <c r="M248" s="35">
        <v>0.94320000000000004</v>
      </c>
      <c r="N248" s="36">
        <v>0.94320000000000004</v>
      </c>
      <c r="O248" s="157"/>
      <c r="P248" s="157"/>
      <c r="Q248" s="157"/>
      <c r="R248" s="157"/>
      <c r="S248" s="157"/>
      <c r="T248" s="157"/>
      <c r="U248" s="157"/>
      <c r="V248" s="157"/>
      <c r="W248" s="157"/>
    </row>
    <row r="249" spans="1:23" x14ac:dyDescent="0.2">
      <c r="A249" s="157"/>
      <c r="B249" s="19">
        <v>113362203</v>
      </c>
      <c r="C249" s="20" t="s">
        <v>331</v>
      </c>
      <c r="D249" s="21" t="s">
        <v>328</v>
      </c>
      <c r="E249" s="31">
        <v>66594</v>
      </c>
      <c r="F249" s="32">
        <v>65688</v>
      </c>
      <c r="G249" s="32">
        <v>62399</v>
      </c>
      <c r="H249" s="32">
        <v>62174</v>
      </c>
      <c r="I249" s="33">
        <v>62174</v>
      </c>
      <c r="J249" s="34">
        <v>0.85519999999999996</v>
      </c>
      <c r="K249" s="35">
        <v>0.8357</v>
      </c>
      <c r="L249" s="35">
        <v>0.85899999999999999</v>
      </c>
      <c r="M249" s="35">
        <v>0.85429999999999995</v>
      </c>
      <c r="N249" s="36">
        <v>0.85429999999999995</v>
      </c>
      <c r="O249" s="157"/>
      <c r="P249" s="157"/>
      <c r="Q249" s="157"/>
      <c r="R249" s="157"/>
      <c r="S249" s="157"/>
      <c r="T249" s="157"/>
      <c r="U249" s="157"/>
      <c r="V249" s="157"/>
      <c r="W249" s="157"/>
    </row>
    <row r="250" spans="1:23" x14ac:dyDescent="0.2">
      <c r="A250" s="157"/>
      <c r="B250" s="19">
        <v>113362303</v>
      </c>
      <c r="C250" s="20" t="s">
        <v>332</v>
      </c>
      <c r="D250" s="21" t="s">
        <v>328</v>
      </c>
      <c r="E250" s="31">
        <v>60612</v>
      </c>
      <c r="F250" s="32">
        <v>59871</v>
      </c>
      <c r="G250" s="32">
        <v>59198</v>
      </c>
      <c r="H250" s="32">
        <v>58367</v>
      </c>
      <c r="I250" s="33">
        <v>58367</v>
      </c>
      <c r="J250" s="34">
        <v>0.93959999999999999</v>
      </c>
      <c r="K250" s="35">
        <v>0.91690000000000005</v>
      </c>
      <c r="L250" s="35">
        <v>0.90539999999999998</v>
      </c>
      <c r="M250" s="35">
        <v>0.91</v>
      </c>
      <c r="N250" s="36">
        <v>0.91</v>
      </c>
      <c r="O250" s="157"/>
      <c r="P250" s="157"/>
      <c r="Q250" s="157"/>
      <c r="R250" s="157"/>
      <c r="S250" s="157"/>
      <c r="T250" s="157"/>
      <c r="U250" s="157"/>
      <c r="V250" s="157"/>
      <c r="W250" s="157"/>
    </row>
    <row r="251" spans="1:23" x14ac:dyDescent="0.2">
      <c r="A251" s="157"/>
      <c r="B251" s="19">
        <v>113362403</v>
      </c>
      <c r="C251" s="20" t="s">
        <v>333</v>
      </c>
      <c r="D251" s="21" t="s">
        <v>328</v>
      </c>
      <c r="E251" s="31">
        <v>63451</v>
      </c>
      <c r="F251" s="32">
        <v>61241</v>
      </c>
      <c r="G251" s="32">
        <v>58734</v>
      </c>
      <c r="H251" s="32">
        <v>59293</v>
      </c>
      <c r="I251" s="33">
        <v>59293</v>
      </c>
      <c r="J251" s="34">
        <v>0.89759999999999995</v>
      </c>
      <c r="K251" s="35">
        <v>0.89639999999999997</v>
      </c>
      <c r="L251" s="35">
        <v>0.91259999999999997</v>
      </c>
      <c r="M251" s="35">
        <v>0.89580000000000004</v>
      </c>
      <c r="N251" s="36">
        <v>0.89580000000000004</v>
      </c>
      <c r="O251" s="157"/>
      <c r="P251" s="157"/>
      <c r="Q251" s="157"/>
      <c r="R251" s="157"/>
      <c r="S251" s="157"/>
      <c r="T251" s="157"/>
      <c r="U251" s="157"/>
      <c r="V251" s="157"/>
      <c r="W251" s="157"/>
    </row>
    <row r="252" spans="1:23" x14ac:dyDescent="0.2">
      <c r="A252" s="157"/>
      <c r="B252" s="19">
        <v>113362603</v>
      </c>
      <c r="C252" s="20" t="s">
        <v>334</v>
      </c>
      <c r="D252" s="21" t="s">
        <v>328</v>
      </c>
      <c r="E252" s="31">
        <v>57506</v>
      </c>
      <c r="F252" s="32">
        <v>56083</v>
      </c>
      <c r="G252" s="32">
        <v>55906</v>
      </c>
      <c r="H252" s="32">
        <v>54569</v>
      </c>
      <c r="I252" s="33">
        <v>54569</v>
      </c>
      <c r="J252" s="34">
        <v>0.99029999999999996</v>
      </c>
      <c r="K252" s="35">
        <v>0.9788</v>
      </c>
      <c r="L252" s="35">
        <v>0.9587</v>
      </c>
      <c r="M252" s="35">
        <v>0.97340000000000004</v>
      </c>
      <c r="N252" s="36">
        <v>0.97340000000000004</v>
      </c>
      <c r="O252" s="157"/>
      <c r="P252" s="157"/>
      <c r="Q252" s="157"/>
      <c r="R252" s="157"/>
      <c r="S252" s="157"/>
      <c r="T252" s="157"/>
      <c r="U252" s="157"/>
      <c r="V252" s="157"/>
      <c r="W252" s="157"/>
    </row>
    <row r="253" spans="1:23" x14ac:dyDescent="0.2">
      <c r="A253" s="157"/>
      <c r="B253" s="19">
        <v>113363103</v>
      </c>
      <c r="C253" s="20" t="s">
        <v>335</v>
      </c>
      <c r="D253" s="21" t="s">
        <v>328</v>
      </c>
      <c r="E253" s="31">
        <v>71477</v>
      </c>
      <c r="F253" s="32">
        <v>69557</v>
      </c>
      <c r="G253" s="32">
        <v>68142</v>
      </c>
      <c r="H253" s="32">
        <v>67081</v>
      </c>
      <c r="I253" s="33">
        <v>67081</v>
      </c>
      <c r="J253" s="34">
        <v>0.79679999999999995</v>
      </c>
      <c r="K253" s="35">
        <v>0.78920000000000001</v>
      </c>
      <c r="L253" s="35">
        <v>0.78659999999999997</v>
      </c>
      <c r="M253" s="35">
        <v>0.79179999999999995</v>
      </c>
      <c r="N253" s="36">
        <v>0.79179999999999995</v>
      </c>
      <c r="O253" s="157"/>
      <c r="P253" s="157"/>
      <c r="Q253" s="157"/>
      <c r="R253" s="157"/>
      <c r="S253" s="157"/>
      <c r="T253" s="157"/>
      <c r="U253" s="157"/>
      <c r="V253" s="157"/>
      <c r="W253" s="157"/>
    </row>
    <row r="254" spans="1:23" x14ac:dyDescent="0.2">
      <c r="A254" s="157"/>
      <c r="B254" s="19">
        <v>113363603</v>
      </c>
      <c r="C254" s="20" t="s">
        <v>336</v>
      </c>
      <c r="D254" s="21" t="s">
        <v>328</v>
      </c>
      <c r="E254" s="31">
        <v>69728</v>
      </c>
      <c r="F254" s="32">
        <v>68029</v>
      </c>
      <c r="G254" s="32">
        <v>67340</v>
      </c>
      <c r="H254" s="32">
        <v>67392</v>
      </c>
      <c r="I254" s="33">
        <v>67392</v>
      </c>
      <c r="J254" s="34">
        <v>0.81679999999999997</v>
      </c>
      <c r="K254" s="35">
        <v>0.80689999999999995</v>
      </c>
      <c r="L254" s="35">
        <v>0.79590000000000005</v>
      </c>
      <c r="M254" s="35">
        <v>0.78810000000000002</v>
      </c>
      <c r="N254" s="36">
        <v>0.78810000000000002</v>
      </c>
      <c r="O254" s="157"/>
      <c r="P254" s="157"/>
      <c r="Q254" s="157"/>
      <c r="R254" s="157"/>
      <c r="S254" s="157"/>
      <c r="T254" s="157"/>
      <c r="U254" s="157"/>
      <c r="V254" s="157"/>
      <c r="W254" s="157"/>
    </row>
    <row r="255" spans="1:23" x14ac:dyDescent="0.2">
      <c r="A255" s="157"/>
      <c r="B255" s="19">
        <v>113364002</v>
      </c>
      <c r="C255" s="20" t="s">
        <v>337</v>
      </c>
      <c r="D255" s="21" t="s">
        <v>328</v>
      </c>
      <c r="E255" s="31">
        <v>43217</v>
      </c>
      <c r="F255" s="32">
        <v>39917</v>
      </c>
      <c r="G255" s="32">
        <v>37687</v>
      </c>
      <c r="H255" s="32">
        <v>36980</v>
      </c>
      <c r="I255" s="33">
        <v>36980</v>
      </c>
      <c r="J255" s="34">
        <v>1.3178000000000001</v>
      </c>
      <c r="K255" s="35">
        <v>1.3752</v>
      </c>
      <c r="L255" s="35">
        <v>1.4221999999999999</v>
      </c>
      <c r="M255" s="35">
        <v>1.4362999999999999</v>
      </c>
      <c r="N255" s="36">
        <v>1.4362999999999999</v>
      </c>
      <c r="O255" s="157"/>
      <c r="P255" s="157"/>
      <c r="Q255" s="157"/>
      <c r="R255" s="157"/>
      <c r="S255" s="157"/>
      <c r="T255" s="157"/>
      <c r="U255" s="157"/>
      <c r="V255" s="157"/>
      <c r="W255" s="157"/>
    </row>
    <row r="256" spans="1:23" x14ac:dyDescent="0.2">
      <c r="A256" s="157"/>
      <c r="B256" s="19">
        <v>113364403</v>
      </c>
      <c r="C256" s="20" t="s">
        <v>338</v>
      </c>
      <c r="D256" s="21" t="s">
        <v>328</v>
      </c>
      <c r="E256" s="31">
        <v>65349</v>
      </c>
      <c r="F256" s="32">
        <v>63579</v>
      </c>
      <c r="G256" s="32">
        <v>63303</v>
      </c>
      <c r="H256" s="32">
        <v>63726</v>
      </c>
      <c r="I256" s="33">
        <v>63726</v>
      </c>
      <c r="J256" s="34">
        <v>0.87150000000000005</v>
      </c>
      <c r="K256" s="35">
        <v>0.86339999999999995</v>
      </c>
      <c r="L256" s="35">
        <v>0.84670000000000001</v>
      </c>
      <c r="M256" s="35">
        <v>0.83350000000000002</v>
      </c>
      <c r="N256" s="36">
        <v>0.83350000000000002</v>
      </c>
      <c r="O256" s="157"/>
      <c r="P256" s="157"/>
      <c r="Q256" s="157"/>
      <c r="R256" s="157"/>
      <c r="S256" s="157"/>
      <c r="T256" s="157"/>
      <c r="U256" s="157"/>
      <c r="V256" s="157"/>
      <c r="W256" s="157"/>
    </row>
    <row r="257" spans="1:23" x14ac:dyDescent="0.2">
      <c r="A257" s="157"/>
      <c r="B257" s="19">
        <v>113364503</v>
      </c>
      <c r="C257" s="20" t="s">
        <v>339</v>
      </c>
      <c r="D257" s="21" t="s">
        <v>328</v>
      </c>
      <c r="E257" s="31">
        <v>75246</v>
      </c>
      <c r="F257" s="32">
        <v>71116</v>
      </c>
      <c r="G257" s="32">
        <v>68547</v>
      </c>
      <c r="H257" s="32">
        <v>67796</v>
      </c>
      <c r="I257" s="33">
        <v>67796</v>
      </c>
      <c r="J257" s="34">
        <v>0.75690000000000002</v>
      </c>
      <c r="K257" s="35">
        <v>0.77190000000000003</v>
      </c>
      <c r="L257" s="35">
        <v>0.78190000000000004</v>
      </c>
      <c r="M257" s="35">
        <v>0.78349999999999997</v>
      </c>
      <c r="N257" s="36">
        <v>0.78349999999999997</v>
      </c>
      <c r="O257" s="157"/>
      <c r="P257" s="157"/>
      <c r="Q257" s="157"/>
      <c r="R257" s="157"/>
      <c r="S257" s="157"/>
      <c r="T257" s="157"/>
      <c r="U257" s="157"/>
      <c r="V257" s="157"/>
      <c r="W257" s="157"/>
    </row>
    <row r="258" spans="1:23" x14ac:dyDescent="0.2">
      <c r="A258" s="157"/>
      <c r="B258" s="19">
        <v>113365203</v>
      </c>
      <c r="C258" s="20" t="s">
        <v>340</v>
      </c>
      <c r="D258" s="21" t="s">
        <v>328</v>
      </c>
      <c r="E258" s="31">
        <v>62801</v>
      </c>
      <c r="F258" s="32">
        <v>60561</v>
      </c>
      <c r="G258" s="32">
        <v>59278</v>
      </c>
      <c r="H258" s="32">
        <v>59244</v>
      </c>
      <c r="I258" s="33">
        <v>59244</v>
      </c>
      <c r="J258" s="34">
        <v>0.90680000000000005</v>
      </c>
      <c r="K258" s="35">
        <v>0.90639999999999998</v>
      </c>
      <c r="L258" s="35">
        <v>0.9042</v>
      </c>
      <c r="M258" s="35">
        <v>0.89649999999999996</v>
      </c>
      <c r="N258" s="36">
        <v>0.89649999999999996</v>
      </c>
      <c r="O258" s="157"/>
      <c r="P258" s="157"/>
      <c r="Q258" s="157"/>
      <c r="R258" s="157"/>
      <c r="S258" s="157"/>
      <c r="T258" s="157"/>
      <c r="U258" s="157"/>
      <c r="V258" s="157"/>
      <c r="W258" s="157"/>
    </row>
    <row r="259" spans="1:23" x14ac:dyDescent="0.2">
      <c r="A259" s="157"/>
      <c r="B259" s="19">
        <v>113365303</v>
      </c>
      <c r="C259" s="20" t="s">
        <v>341</v>
      </c>
      <c r="D259" s="21" t="s">
        <v>328</v>
      </c>
      <c r="E259" s="31">
        <v>63336</v>
      </c>
      <c r="F259" s="32">
        <v>59621</v>
      </c>
      <c r="G259" s="32">
        <v>58527</v>
      </c>
      <c r="H259" s="32">
        <v>58486</v>
      </c>
      <c r="I259" s="33">
        <v>58486</v>
      </c>
      <c r="J259" s="34">
        <v>0.8992</v>
      </c>
      <c r="K259" s="35">
        <v>0.92069999999999996</v>
      </c>
      <c r="L259" s="35">
        <v>0.91579999999999995</v>
      </c>
      <c r="M259" s="35">
        <v>0.90820000000000001</v>
      </c>
      <c r="N259" s="36">
        <v>0.90820000000000001</v>
      </c>
      <c r="O259" s="157"/>
      <c r="P259" s="157"/>
      <c r="Q259" s="157"/>
      <c r="R259" s="157"/>
      <c r="S259" s="157"/>
      <c r="T259" s="157"/>
      <c r="U259" s="157"/>
      <c r="V259" s="157"/>
      <c r="W259" s="157"/>
    </row>
    <row r="260" spans="1:23" x14ac:dyDescent="0.2">
      <c r="A260" s="157"/>
      <c r="B260" s="19">
        <v>113367003</v>
      </c>
      <c r="C260" s="20" t="s">
        <v>342</v>
      </c>
      <c r="D260" s="21" t="s">
        <v>328</v>
      </c>
      <c r="E260" s="31">
        <v>63347</v>
      </c>
      <c r="F260" s="32">
        <v>61595</v>
      </c>
      <c r="G260" s="32">
        <v>57286</v>
      </c>
      <c r="H260" s="32">
        <v>55006</v>
      </c>
      <c r="I260" s="33">
        <v>55006</v>
      </c>
      <c r="J260" s="34">
        <v>0.89900000000000002</v>
      </c>
      <c r="K260" s="35">
        <v>0.89119999999999999</v>
      </c>
      <c r="L260" s="35">
        <v>0.93559999999999999</v>
      </c>
      <c r="M260" s="35">
        <v>0.96560000000000001</v>
      </c>
      <c r="N260" s="36">
        <v>0.96560000000000001</v>
      </c>
      <c r="O260" s="157"/>
      <c r="P260" s="157"/>
      <c r="Q260" s="157"/>
      <c r="R260" s="157"/>
      <c r="S260" s="157"/>
      <c r="T260" s="157"/>
      <c r="U260" s="157"/>
      <c r="V260" s="157"/>
      <c r="W260" s="157"/>
    </row>
    <row r="261" spans="1:23" x14ac:dyDescent="0.2">
      <c r="A261" s="157"/>
      <c r="B261" s="19">
        <v>113369003</v>
      </c>
      <c r="C261" s="20" t="s">
        <v>343</v>
      </c>
      <c r="D261" s="21" t="s">
        <v>328</v>
      </c>
      <c r="E261" s="31">
        <v>68646</v>
      </c>
      <c r="F261" s="32">
        <v>65166</v>
      </c>
      <c r="G261" s="32">
        <v>62682</v>
      </c>
      <c r="H261" s="32">
        <v>64079</v>
      </c>
      <c r="I261" s="33">
        <v>64079</v>
      </c>
      <c r="J261" s="34">
        <v>0.8296</v>
      </c>
      <c r="K261" s="35">
        <v>0.84240000000000004</v>
      </c>
      <c r="L261" s="35">
        <v>0.85509999999999997</v>
      </c>
      <c r="M261" s="35">
        <v>0.82889999999999997</v>
      </c>
      <c r="N261" s="36">
        <v>0.82889999999999997</v>
      </c>
      <c r="O261" s="157"/>
      <c r="P261" s="157"/>
      <c r="Q261" s="157"/>
      <c r="R261" s="157"/>
      <c r="S261" s="157"/>
      <c r="T261" s="157"/>
      <c r="U261" s="157"/>
      <c r="V261" s="157"/>
      <c r="W261" s="157"/>
    </row>
    <row r="262" spans="1:23" x14ac:dyDescent="0.2">
      <c r="A262" s="157"/>
      <c r="B262" s="19">
        <v>113380303</v>
      </c>
      <c r="C262" s="20" t="s">
        <v>353</v>
      </c>
      <c r="D262" s="21" t="s">
        <v>354</v>
      </c>
      <c r="E262" s="31">
        <v>58514</v>
      </c>
      <c r="F262" s="32">
        <v>55718</v>
      </c>
      <c r="G262" s="32">
        <v>56126</v>
      </c>
      <c r="H262" s="32">
        <v>56620</v>
      </c>
      <c r="I262" s="33">
        <v>56620</v>
      </c>
      <c r="J262" s="34">
        <v>0.97330000000000005</v>
      </c>
      <c r="K262" s="35">
        <v>0.98519999999999996</v>
      </c>
      <c r="L262" s="35">
        <v>0.95499999999999996</v>
      </c>
      <c r="M262" s="35">
        <v>0.93810000000000004</v>
      </c>
      <c r="N262" s="36">
        <v>0.93810000000000004</v>
      </c>
      <c r="O262" s="157"/>
      <c r="P262" s="157"/>
      <c r="Q262" s="157"/>
      <c r="R262" s="157"/>
      <c r="S262" s="157"/>
      <c r="T262" s="157"/>
      <c r="U262" s="157"/>
      <c r="V262" s="157"/>
      <c r="W262" s="157"/>
    </row>
    <row r="263" spans="1:23" x14ac:dyDescent="0.2">
      <c r="A263" s="157"/>
      <c r="B263" s="19">
        <v>113381303</v>
      </c>
      <c r="C263" s="20" t="s">
        <v>355</v>
      </c>
      <c r="D263" s="21" t="s">
        <v>354</v>
      </c>
      <c r="E263" s="31">
        <v>67010</v>
      </c>
      <c r="F263" s="32">
        <v>65426</v>
      </c>
      <c r="G263" s="32">
        <v>63367</v>
      </c>
      <c r="H263" s="32">
        <v>64982</v>
      </c>
      <c r="I263" s="33">
        <v>64982</v>
      </c>
      <c r="J263" s="34">
        <v>0.84989999999999999</v>
      </c>
      <c r="K263" s="35">
        <v>0.83899999999999997</v>
      </c>
      <c r="L263" s="35">
        <v>0.84589999999999999</v>
      </c>
      <c r="M263" s="35">
        <v>0.81740000000000002</v>
      </c>
      <c r="N263" s="36">
        <v>0.81740000000000002</v>
      </c>
      <c r="O263" s="157"/>
      <c r="P263" s="157"/>
      <c r="Q263" s="157"/>
      <c r="R263" s="157"/>
      <c r="S263" s="157"/>
      <c r="T263" s="157"/>
      <c r="U263" s="157"/>
      <c r="V263" s="157"/>
      <c r="W263" s="157"/>
    </row>
    <row r="264" spans="1:23" x14ac:dyDescent="0.2">
      <c r="A264" s="157"/>
      <c r="B264" s="19">
        <v>113382303</v>
      </c>
      <c r="C264" s="20" t="s">
        <v>356</v>
      </c>
      <c r="D264" s="21" t="s">
        <v>354</v>
      </c>
      <c r="E264" s="31">
        <v>60854</v>
      </c>
      <c r="F264" s="32">
        <v>57912</v>
      </c>
      <c r="G264" s="32">
        <v>57419</v>
      </c>
      <c r="H264" s="32">
        <v>58036</v>
      </c>
      <c r="I264" s="33">
        <v>58036</v>
      </c>
      <c r="J264" s="34">
        <v>0.93589999999999995</v>
      </c>
      <c r="K264" s="35">
        <v>0.94789999999999996</v>
      </c>
      <c r="L264" s="35">
        <v>0.9335</v>
      </c>
      <c r="M264" s="35">
        <v>0.91520000000000001</v>
      </c>
      <c r="N264" s="36">
        <v>0.91520000000000001</v>
      </c>
      <c r="O264" s="157"/>
      <c r="P264" s="157"/>
      <c r="Q264" s="157"/>
      <c r="R264" s="157"/>
      <c r="S264" s="157"/>
      <c r="T264" s="157"/>
      <c r="U264" s="157"/>
      <c r="V264" s="157"/>
      <c r="W264" s="157"/>
    </row>
    <row r="265" spans="1:23" x14ac:dyDescent="0.2">
      <c r="A265" s="157"/>
      <c r="B265" s="19">
        <v>113384603</v>
      </c>
      <c r="C265" s="20" t="s">
        <v>357</v>
      </c>
      <c r="D265" s="21" t="s">
        <v>354</v>
      </c>
      <c r="E265" s="31">
        <v>38530</v>
      </c>
      <c r="F265" s="32">
        <v>36361</v>
      </c>
      <c r="G265" s="32">
        <v>35062</v>
      </c>
      <c r="H265" s="32">
        <v>35899</v>
      </c>
      <c r="I265" s="33">
        <v>35899</v>
      </c>
      <c r="J265" s="34">
        <v>1.4781</v>
      </c>
      <c r="K265" s="35">
        <v>1.5097</v>
      </c>
      <c r="L265" s="35">
        <v>1.5286999999999999</v>
      </c>
      <c r="M265" s="35">
        <v>1.4796</v>
      </c>
      <c r="N265" s="36">
        <v>1.4796</v>
      </c>
      <c r="O265" s="157"/>
      <c r="P265" s="157"/>
      <c r="Q265" s="157"/>
      <c r="R265" s="157"/>
      <c r="S265" s="157"/>
      <c r="T265" s="157"/>
      <c r="U265" s="157"/>
      <c r="V265" s="157"/>
      <c r="W265" s="157"/>
    </row>
    <row r="266" spans="1:23" x14ac:dyDescent="0.2">
      <c r="A266" s="157"/>
      <c r="B266" s="19">
        <v>113385003</v>
      </c>
      <c r="C266" s="20" t="s">
        <v>358</v>
      </c>
      <c r="D266" s="21" t="s">
        <v>354</v>
      </c>
      <c r="E266" s="31">
        <v>60717</v>
      </c>
      <c r="F266" s="32">
        <v>59127</v>
      </c>
      <c r="G266" s="32">
        <v>60503</v>
      </c>
      <c r="H266" s="32">
        <v>61500</v>
      </c>
      <c r="I266" s="33">
        <v>61500</v>
      </c>
      <c r="J266" s="34">
        <v>0.93799999999999994</v>
      </c>
      <c r="K266" s="35">
        <v>0.9284</v>
      </c>
      <c r="L266" s="35">
        <v>0.88590000000000002</v>
      </c>
      <c r="M266" s="35">
        <v>0.86370000000000002</v>
      </c>
      <c r="N266" s="36">
        <v>0.86370000000000002</v>
      </c>
      <c r="O266" s="157"/>
      <c r="P266" s="157"/>
      <c r="Q266" s="157"/>
      <c r="R266" s="157"/>
      <c r="S266" s="157"/>
      <c r="T266" s="157"/>
      <c r="U266" s="157"/>
      <c r="V266" s="157"/>
      <c r="W266" s="157"/>
    </row>
    <row r="267" spans="1:23" x14ac:dyDescent="0.2">
      <c r="A267" s="157"/>
      <c r="B267" s="19">
        <v>113385303</v>
      </c>
      <c r="C267" s="20" t="s">
        <v>359</v>
      </c>
      <c r="D267" s="21" t="s">
        <v>354</v>
      </c>
      <c r="E267" s="31">
        <v>61689</v>
      </c>
      <c r="F267" s="32">
        <v>60344</v>
      </c>
      <c r="G267" s="32">
        <v>60290</v>
      </c>
      <c r="H267" s="32">
        <v>60006</v>
      </c>
      <c r="I267" s="33">
        <v>60006</v>
      </c>
      <c r="J267" s="34">
        <v>0.92320000000000002</v>
      </c>
      <c r="K267" s="35">
        <v>0.90969999999999995</v>
      </c>
      <c r="L267" s="35">
        <v>0.88900000000000001</v>
      </c>
      <c r="M267" s="35">
        <v>0.88519999999999999</v>
      </c>
      <c r="N267" s="36">
        <v>0.88519999999999999</v>
      </c>
      <c r="O267" s="157"/>
      <c r="P267" s="157"/>
      <c r="Q267" s="157"/>
      <c r="R267" s="157"/>
      <c r="S267" s="157"/>
      <c r="T267" s="157"/>
      <c r="U267" s="157"/>
      <c r="V267" s="157"/>
      <c r="W267" s="157"/>
    </row>
    <row r="268" spans="1:23" x14ac:dyDescent="0.2">
      <c r="A268" s="157"/>
      <c r="B268" s="19">
        <v>114060503</v>
      </c>
      <c r="C268" s="20" t="s">
        <v>92</v>
      </c>
      <c r="D268" s="21" t="s">
        <v>93</v>
      </c>
      <c r="E268" s="31">
        <v>49806</v>
      </c>
      <c r="F268" s="32">
        <v>50183</v>
      </c>
      <c r="G268" s="32">
        <v>49657</v>
      </c>
      <c r="H268" s="32">
        <v>48945</v>
      </c>
      <c r="I268" s="33">
        <v>48945</v>
      </c>
      <c r="J268" s="34">
        <v>1.1435</v>
      </c>
      <c r="K268" s="35">
        <v>1.0939000000000001</v>
      </c>
      <c r="L268" s="35">
        <v>1.0793999999999999</v>
      </c>
      <c r="M268" s="35">
        <v>1.0851999999999999</v>
      </c>
      <c r="N268" s="36">
        <v>1.0851999999999999</v>
      </c>
      <c r="O268" s="157"/>
      <c r="P268" s="157"/>
      <c r="Q268" s="157"/>
      <c r="R268" s="157"/>
      <c r="S268" s="157"/>
      <c r="T268" s="157"/>
      <c r="U268" s="157"/>
      <c r="V268" s="157"/>
      <c r="W268" s="157"/>
    </row>
    <row r="269" spans="1:23" x14ac:dyDescent="0.2">
      <c r="A269" s="157"/>
      <c r="B269" s="19">
        <v>114060753</v>
      </c>
      <c r="C269" s="20" t="s">
        <v>94</v>
      </c>
      <c r="D269" s="21" t="s">
        <v>93</v>
      </c>
      <c r="E269" s="31">
        <v>75197</v>
      </c>
      <c r="F269" s="32">
        <v>73968</v>
      </c>
      <c r="G269" s="32">
        <v>71250</v>
      </c>
      <c r="H269" s="32">
        <v>70023</v>
      </c>
      <c r="I269" s="33">
        <v>70023</v>
      </c>
      <c r="J269" s="34">
        <v>0.75739999999999996</v>
      </c>
      <c r="K269" s="35">
        <v>0.74209999999999998</v>
      </c>
      <c r="L269" s="35">
        <v>0.75229999999999997</v>
      </c>
      <c r="M269" s="35">
        <v>0.75849999999999995</v>
      </c>
      <c r="N269" s="36">
        <v>0.75849999999999995</v>
      </c>
      <c r="O269" s="157"/>
      <c r="P269" s="157"/>
      <c r="Q269" s="157"/>
      <c r="R269" s="157"/>
      <c r="S269" s="157"/>
      <c r="T269" s="157"/>
      <c r="U269" s="157"/>
      <c r="V269" s="157"/>
      <c r="W269" s="157"/>
    </row>
    <row r="270" spans="1:23" x14ac:dyDescent="0.2">
      <c r="A270" s="157"/>
      <c r="B270" s="19">
        <v>114060853</v>
      </c>
      <c r="C270" s="20" t="s">
        <v>95</v>
      </c>
      <c r="D270" s="21" t="s">
        <v>93</v>
      </c>
      <c r="E270" s="31">
        <v>65317</v>
      </c>
      <c r="F270" s="32">
        <v>62247</v>
      </c>
      <c r="G270" s="32">
        <v>62311</v>
      </c>
      <c r="H270" s="32">
        <v>62422</v>
      </c>
      <c r="I270" s="33">
        <v>62422</v>
      </c>
      <c r="J270" s="34">
        <v>0.87190000000000001</v>
      </c>
      <c r="K270" s="35">
        <v>0.88190000000000002</v>
      </c>
      <c r="L270" s="35">
        <v>0.86019999999999996</v>
      </c>
      <c r="M270" s="35">
        <v>0.85089999999999999</v>
      </c>
      <c r="N270" s="36">
        <v>0.85089999999999999</v>
      </c>
      <c r="O270" s="157"/>
      <c r="P270" s="157"/>
      <c r="Q270" s="157"/>
      <c r="R270" s="157"/>
      <c r="S270" s="157"/>
      <c r="T270" s="157"/>
      <c r="U270" s="157"/>
      <c r="V270" s="157"/>
      <c r="W270" s="157"/>
    </row>
    <row r="271" spans="1:23" x14ac:dyDescent="0.2">
      <c r="A271" s="157"/>
      <c r="B271" s="19">
        <v>114061103</v>
      </c>
      <c r="C271" s="20" t="s">
        <v>96</v>
      </c>
      <c r="D271" s="21" t="s">
        <v>93</v>
      </c>
      <c r="E271" s="31">
        <v>69456</v>
      </c>
      <c r="F271" s="32">
        <v>68125</v>
      </c>
      <c r="G271" s="32">
        <v>65201</v>
      </c>
      <c r="H271" s="32">
        <v>65304</v>
      </c>
      <c r="I271" s="33">
        <v>65304</v>
      </c>
      <c r="J271" s="34">
        <v>0.82</v>
      </c>
      <c r="K271" s="35">
        <v>0.80579999999999996</v>
      </c>
      <c r="L271" s="35">
        <v>0.82210000000000005</v>
      </c>
      <c r="M271" s="35">
        <v>0.81330000000000002</v>
      </c>
      <c r="N271" s="36">
        <v>0.81330000000000002</v>
      </c>
      <c r="O271" s="157"/>
      <c r="P271" s="157"/>
      <c r="Q271" s="157"/>
      <c r="R271" s="157"/>
      <c r="S271" s="157"/>
      <c r="T271" s="157"/>
      <c r="U271" s="157"/>
      <c r="V271" s="157"/>
      <c r="W271" s="157"/>
    </row>
    <row r="272" spans="1:23" x14ac:dyDescent="0.2">
      <c r="A272" s="157"/>
      <c r="B272" s="19">
        <v>114061503</v>
      </c>
      <c r="C272" s="20" t="s">
        <v>97</v>
      </c>
      <c r="D272" s="21" t="s">
        <v>93</v>
      </c>
      <c r="E272" s="31">
        <v>82103</v>
      </c>
      <c r="F272" s="32">
        <v>78750</v>
      </c>
      <c r="G272" s="32">
        <v>76263</v>
      </c>
      <c r="H272" s="32">
        <v>76574</v>
      </c>
      <c r="I272" s="33">
        <v>76574</v>
      </c>
      <c r="J272" s="34">
        <v>0.69369999999999998</v>
      </c>
      <c r="K272" s="35">
        <v>0.69710000000000005</v>
      </c>
      <c r="L272" s="35">
        <v>0.70279999999999998</v>
      </c>
      <c r="M272" s="35">
        <v>0.69359999999999999</v>
      </c>
      <c r="N272" s="36">
        <v>0.69359999999999999</v>
      </c>
      <c r="O272" s="157"/>
      <c r="P272" s="157"/>
      <c r="Q272" s="157"/>
      <c r="R272" s="157"/>
      <c r="S272" s="157"/>
      <c r="T272" s="157"/>
      <c r="U272" s="157"/>
      <c r="V272" s="157"/>
      <c r="W272" s="157"/>
    </row>
    <row r="273" spans="1:23" x14ac:dyDescent="0.2">
      <c r="A273" s="157"/>
      <c r="B273" s="19">
        <v>114062003</v>
      </c>
      <c r="C273" s="20" t="s">
        <v>98</v>
      </c>
      <c r="D273" s="21" t="s">
        <v>93</v>
      </c>
      <c r="E273" s="31">
        <v>78568</v>
      </c>
      <c r="F273" s="32">
        <v>74547</v>
      </c>
      <c r="G273" s="32">
        <v>73474</v>
      </c>
      <c r="H273" s="32">
        <v>73348</v>
      </c>
      <c r="I273" s="33">
        <v>73348</v>
      </c>
      <c r="J273" s="34">
        <v>0.72489999999999999</v>
      </c>
      <c r="K273" s="35">
        <v>0.73640000000000005</v>
      </c>
      <c r="L273" s="35">
        <v>0.72950000000000004</v>
      </c>
      <c r="M273" s="35">
        <v>0.72419999999999995</v>
      </c>
      <c r="N273" s="36">
        <v>0.72419999999999995</v>
      </c>
      <c r="O273" s="157"/>
      <c r="P273" s="157"/>
      <c r="Q273" s="157"/>
      <c r="R273" s="157"/>
      <c r="S273" s="157"/>
      <c r="T273" s="157"/>
      <c r="U273" s="157"/>
      <c r="V273" s="157"/>
      <c r="W273" s="157"/>
    </row>
    <row r="274" spans="1:23" x14ac:dyDescent="0.2">
      <c r="A274" s="157"/>
      <c r="B274" s="19">
        <v>114062503</v>
      </c>
      <c r="C274" s="20" t="s">
        <v>99</v>
      </c>
      <c r="D274" s="21" t="s">
        <v>93</v>
      </c>
      <c r="E274" s="31">
        <v>72635</v>
      </c>
      <c r="F274" s="32">
        <v>72423</v>
      </c>
      <c r="G274" s="32">
        <v>67397</v>
      </c>
      <c r="H274" s="32">
        <v>65557</v>
      </c>
      <c r="I274" s="33">
        <v>65557</v>
      </c>
      <c r="J274" s="34">
        <v>0.78410000000000002</v>
      </c>
      <c r="K274" s="35">
        <v>0.75800000000000001</v>
      </c>
      <c r="L274" s="35">
        <v>0.79530000000000001</v>
      </c>
      <c r="M274" s="35">
        <v>0.81020000000000003</v>
      </c>
      <c r="N274" s="36">
        <v>0.81020000000000003</v>
      </c>
      <c r="O274" s="157"/>
      <c r="P274" s="157"/>
      <c r="Q274" s="157"/>
      <c r="R274" s="157"/>
      <c r="S274" s="157"/>
      <c r="T274" s="157"/>
      <c r="U274" s="157"/>
      <c r="V274" s="157"/>
      <c r="W274" s="157"/>
    </row>
    <row r="275" spans="1:23" x14ac:dyDescent="0.2">
      <c r="A275" s="157"/>
      <c r="B275" s="19">
        <v>114063003</v>
      </c>
      <c r="C275" s="20" t="s">
        <v>100</v>
      </c>
      <c r="D275" s="21" t="s">
        <v>93</v>
      </c>
      <c r="E275" s="31">
        <v>65909</v>
      </c>
      <c r="F275" s="32">
        <v>62514</v>
      </c>
      <c r="G275" s="32">
        <v>60712</v>
      </c>
      <c r="H275" s="32">
        <v>59818</v>
      </c>
      <c r="I275" s="33">
        <v>59818</v>
      </c>
      <c r="J275" s="34">
        <v>0.86409999999999998</v>
      </c>
      <c r="K275" s="35">
        <v>0.87809999999999999</v>
      </c>
      <c r="L275" s="35">
        <v>0.88280000000000003</v>
      </c>
      <c r="M275" s="35">
        <v>0.88790000000000002</v>
      </c>
      <c r="N275" s="36">
        <v>0.88790000000000002</v>
      </c>
      <c r="O275" s="157"/>
      <c r="P275" s="157"/>
      <c r="Q275" s="157"/>
      <c r="R275" s="157"/>
      <c r="S275" s="157"/>
      <c r="T275" s="157"/>
      <c r="U275" s="157"/>
      <c r="V275" s="157"/>
      <c r="W275" s="157"/>
    </row>
    <row r="276" spans="1:23" x14ac:dyDescent="0.2">
      <c r="A276" s="157"/>
      <c r="B276" s="19">
        <v>114063503</v>
      </c>
      <c r="C276" s="20" t="s">
        <v>101</v>
      </c>
      <c r="D276" s="21" t="s">
        <v>93</v>
      </c>
      <c r="E276" s="31">
        <v>59716</v>
      </c>
      <c r="F276" s="32">
        <v>57206</v>
      </c>
      <c r="G276" s="32">
        <v>55884</v>
      </c>
      <c r="H276" s="32">
        <v>56467</v>
      </c>
      <c r="I276" s="33">
        <v>56467</v>
      </c>
      <c r="J276" s="34">
        <v>0.95369999999999999</v>
      </c>
      <c r="K276" s="35">
        <v>0.95960000000000001</v>
      </c>
      <c r="L276" s="35">
        <v>0.95909999999999995</v>
      </c>
      <c r="M276" s="35">
        <v>0.94059999999999999</v>
      </c>
      <c r="N276" s="36">
        <v>0.94059999999999999</v>
      </c>
      <c r="O276" s="157"/>
      <c r="P276" s="157"/>
      <c r="Q276" s="157"/>
      <c r="R276" s="157"/>
      <c r="S276" s="157"/>
      <c r="T276" s="157"/>
      <c r="U276" s="157"/>
      <c r="V276" s="157"/>
      <c r="W276" s="157"/>
    </row>
    <row r="277" spans="1:23" x14ac:dyDescent="0.2">
      <c r="A277" s="157"/>
      <c r="B277" s="19">
        <v>114064003</v>
      </c>
      <c r="C277" s="20" t="s">
        <v>102</v>
      </c>
      <c r="D277" s="21" t="s">
        <v>93</v>
      </c>
      <c r="E277" s="31">
        <v>59016</v>
      </c>
      <c r="F277" s="32">
        <v>59413</v>
      </c>
      <c r="G277" s="32">
        <v>59472</v>
      </c>
      <c r="H277" s="32">
        <v>59107</v>
      </c>
      <c r="I277" s="33">
        <v>59107</v>
      </c>
      <c r="J277" s="34">
        <v>0.96499999999999997</v>
      </c>
      <c r="K277" s="35">
        <v>0.92400000000000004</v>
      </c>
      <c r="L277" s="35">
        <v>0.9012</v>
      </c>
      <c r="M277" s="35">
        <v>0.89859999999999995</v>
      </c>
      <c r="N277" s="36">
        <v>0.89859999999999995</v>
      </c>
      <c r="O277" s="157"/>
      <c r="P277" s="157"/>
      <c r="Q277" s="157"/>
      <c r="R277" s="157"/>
      <c r="S277" s="157"/>
      <c r="T277" s="157"/>
      <c r="U277" s="157"/>
      <c r="V277" s="157"/>
      <c r="W277" s="157"/>
    </row>
    <row r="278" spans="1:23" x14ac:dyDescent="0.2">
      <c r="A278" s="157"/>
      <c r="B278" s="19">
        <v>114065503</v>
      </c>
      <c r="C278" s="20" t="s">
        <v>103</v>
      </c>
      <c r="D278" s="21" t="s">
        <v>93</v>
      </c>
      <c r="E278" s="31">
        <v>63280</v>
      </c>
      <c r="F278" s="32">
        <v>60737</v>
      </c>
      <c r="G278" s="32">
        <v>60551</v>
      </c>
      <c r="H278" s="32">
        <v>60239</v>
      </c>
      <c r="I278" s="33">
        <v>60239</v>
      </c>
      <c r="J278" s="34">
        <v>0.9</v>
      </c>
      <c r="K278" s="35">
        <v>0.90380000000000005</v>
      </c>
      <c r="L278" s="35">
        <v>0.88519999999999999</v>
      </c>
      <c r="M278" s="35">
        <v>0.88170000000000004</v>
      </c>
      <c r="N278" s="36">
        <v>0.88170000000000004</v>
      </c>
      <c r="O278" s="157"/>
      <c r="P278" s="157"/>
      <c r="Q278" s="157"/>
      <c r="R278" s="157"/>
      <c r="S278" s="157"/>
      <c r="T278" s="157"/>
      <c r="U278" s="157"/>
      <c r="V278" s="157"/>
      <c r="W278" s="157"/>
    </row>
    <row r="279" spans="1:23" x14ac:dyDescent="0.2">
      <c r="A279" s="157"/>
      <c r="B279" s="19">
        <v>114066503</v>
      </c>
      <c r="C279" s="20" t="s">
        <v>104</v>
      </c>
      <c r="D279" s="21" t="s">
        <v>93</v>
      </c>
      <c r="E279" s="31">
        <v>72167</v>
      </c>
      <c r="F279" s="32">
        <v>69777</v>
      </c>
      <c r="G279" s="32">
        <v>69417</v>
      </c>
      <c r="H279" s="32">
        <v>71460</v>
      </c>
      <c r="I279" s="33">
        <v>71460</v>
      </c>
      <c r="J279" s="34">
        <v>0.78920000000000001</v>
      </c>
      <c r="K279" s="35">
        <v>0.78669999999999995</v>
      </c>
      <c r="L279" s="35">
        <v>0.77210000000000001</v>
      </c>
      <c r="M279" s="35">
        <v>0.74329999999999996</v>
      </c>
      <c r="N279" s="36">
        <v>0.74329999999999996</v>
      </c>
      <c r="O279" s="157"/>
      <c r="P279" s="157"/>
      <c r="Q279" s="157"/>
      <c r="R279" s="157"/>
      <c r="S279" s="157"/>
      <c r="T279" s="157"/>
      <c r="U279" s="157"/>
      <c r="V279" s="157"/>
      <c r="W279" s="157"/>
    </row>
    <row r="280" spans="1:23" x14ac:dyDescent="0.2">
      <c r="A280" s="157"/>
      <c r="B280" s="19">
        <v>114067002</v>
      </c>
      <c r="C280" s="20" t="s">
        <v>105</v>
      </c>
      <c r="D280" s="21" t="s">
        <v>93</v>
      </c>
      <c r="E280" s="31">
        <v>28755</v>
      </c>
      <c r="F280" s="32">
        <v>27247</v>
      </c>
      <c r="G280" s="32">
        <v>26784</v>
      </c>
      <c r="H280" s="32">
        <v>26867</v>
      </c>
      <c r="I280" s="33">
        <v>26867</v>
      </c>
      <c r="J280" s="34">
        <v>1.9805999999999999</v>
      </c>
      <c r="K280" s="35">
        <v>2.0146999999999999</v>
      </c>
      <c r="L280" s="35">
        <v>2.0011999999999999</v>
      </c>
      <c r="M280" s="35">
        <v>1.9770000000000001</v>
      </c>
      <c r="N280" s="36">
        <v>1.9770000000000001</v>
      </c>
      <c r="O280" s="157"/>
      <c r="P280" s="157"/>
      <c r="Q280" s="157"/>
      <c r="R280" s="157"/>
      <c r="S280" s="157"/>
      <c r="T280" s="157"/>
      <c r="U280" s="157"/>
      <c r="V280" s="157"/>
      <c r="W280" s="157"/>
    </row>
    <row r="281" spans="1:23" x14ac:dyDescent="0.2">
      <c r="A281" s="157"/>
      <c r="B281" s="19">
        <v>114067503</v>
      </c>
      <c r="C281" s="20" t="s">
        <v>106</v>
      </c>
      <c r="D281" s="21" t="s">
        <v>93</v>
      </c>
      <c r="E281" s="31">
        <v>70007</v>
      </c>
      <c r="F281" s="32">
        <v>66909</v>
      </c>
      <c r="G281" s="32">
        <v>68798</v>
      </c>
      <c r="H281" s="32">
        <v>66680</v>
      </c>
      <c r="I281" s="33">
        <v>66680</v>
      </c>
      <c r="J281" s="34">
        <v>0.8135</v>
      </c>
      <c r="K281" s="35">
        <v>0.82040000000000002</v>
      </c>
      <c r="L281" s="35">
        <v>0.77910000000000001</v>
      </c>
      <c r="M281" s="35">
        <v>0.79659999999999997</v>
      </c>
      <c r="N281" s="36">
        <v>0.79659999999999997</v>
      </c>
      <c r="O281" s="157"/>
      <c r="P281" s="157"/>
      <c r="Q281" s="157"/>
      <c r="R281" s="157"/>
      <c r="S281" s="157"/>
      <c r="T281" s="157"/>
      <c r="U281" s="157"/>
      <c r="V281" s="157"/>
      <c r="W281" s="157"/>
    </row>
    <row r="282" spans="1:23" x14ac:dyDescent="0.2">
      <c r="A282" s="157"/>
      <c r="B282" s="19">
        <v>114068003</v>
      </c>
      <c r="C282" s="20" t="s">
        <v>107</v>
      </c>
      <c r="D282" s="21" t="s">
        <v>93</v>
      </c>
      <c r="E282" s="31">
        <v>63826</v>
      </c>
      <c r="F282" s="32">
        <v>62998</v>
      </c>
      <c r="G282" s="32">
        <v>60712</v>
      </c>
      <c r="H282" s="32">
        <v>60478</v>
      </c>
      <c r="I282" s="33">
        <v>60478</v>
      </c>
      <c r="J282" s="34">
        <v>0.89229999999999998</v>
      </c>
      <c r="K282" s="35">
        <v>0.87139999999999995</v>
      </c>
      <c r="L282" s="35">
        <v>0.88280000000000003</v>
      </c>
      <c r="M282" s="35">
        <v>0.87829999999999997</v>
      </c>
      <c r="N282" s="36">
        <v>0.87829999999999997</v>
      </c>
      <c r="O282" s="157"/>
      <c r="P282" s="157"/>
      <c r="Q282" s="157"/>
      <c r="R282" s="157"/>
      <c r="S282" s="157"/>
      <c r="T282" s="157"/>
      <c r="U282" s="157"/>
      <c r="V282" s="157"/>
      <c r="W282" s="157"/>
    </row>
    <row r="283" spans="1:23" x14ac:dyDescent="0.2">
      <c r="A283" s="157"/>
      <c r="B283" s="19">
        <v>114068103</v>
      </c>
      <c r="C283" s="20" t="s">
        <v>108</v>
      </c>
      <c r="D283" s="21" t="s">
        <v>93</v>
      </c>
      <c r="E283" s="31">
        <v>78281</v>
      </c>
      <c r="F283" s="32">
        <v>75496</v>
      </c>
      <c r="G283" s="32">
        <v>71195</v>
      </c>
      <c r="H283" s="32">
        <v>73158</v>
      </c>
      <c r="I283" s="33">
        <v>73158</v>
      </c>
      <c r="J283" s="34">
        <v>0.72750000000000004</v>
      </c>
      <c r="K283" s="35">
        <v>0.72709999999999997</v>
      </c>
      <c r="L283" s="35">
        <v>0.75280000000000002</v>
      </c>
      <c r="M283" s="35">
        <v>0.72599999999999998</v>
      </c>
      <c r="N283" s="36">
        <v>0.72599999999999998</v>
      </c>
      <c r="O283" s="157"/>
      <c r="P283" s="157"/>
      <c r="Q283" s="157"/>
      <c r="R283" s="157"/>
      <c r="S283" s="157"/>
      <c r="T283" s="157"/>
      <c r="U283" s="157"/>
      <c r="V283" s="157"/>
      <c r="W283" s="157"/>
    </row>
    <row r="284" spans="1:23" x14ac:dyDescent="0.2">
      <c r="A284" s="157"/>
      <c r="B284" s="19">
        <v>114069103</v>
      </c>
      <c r="C284" s="20" t="s">
        <v>109</v>
      </c>
      <c r="D284" s="21" t="s">
        <v>93</v>
      </c>
      <c r="E284" s="31">
        <v>69751</v>
      </c>
      <c r="F284" s="32">
        <v>65433</v>
      </c>
      <c r="G284" s="32">
        <v>66941</v>
      </c>
      <c r="H284" s="32">
        <v>66693</v>
      </c>
      <c r="I284" s="33">
        <v>66693</v>
      </c>
      <c r="J284" s="34">
        <v>0.8165</v>
      </c>
      <c r="K284" s="35">
        <v>0.83889999999999998</v>
      </c>
      <c r="L284" s="35">
        <v>0.80069999999999997</v>
      </c>
      <c r="M284" s="35">
        <v>0.7964</v>
      </c>
      <c r="N284" s="36">
        <v>0.7964</v>
      </c>
      <c r="O284" s="157"/>
      <c r="P284" s="157"/>
      <c r="Q284" s="157"/>
      <c r="R284" s="157"/>
      <c r="S284" s="157"/>
      <c r="T284" s="157"/>
      <c r="U284" s="157"/>
      <c r="V284" s="157"/>
      <c r="W284" s="157"/>
    </row>
    <row r="285" spans="1:23" x14ac:dyDescent="0.2">
      <c r="A285" s="157"/>
      <c r="B285" s="19">
        <v>114069353</v>
      </c>
      <c r="C285" s="20" t="s">
        <v>110</v>
      </c>
      <c r="D285" s="21" t="s">
        <v>93</v>
      </c>
      <c r="E285" s="31">
        <v>69171</v>
      </c>
      <c r="F285" s="32">
        <v>66789</v>
      </c>
      <c r="G285" s="32">
        <v>66601</v>
      </c>
      <c r="H285" s="32">
        <v>67092</v>
      </c>
      <c r="I285" s="33">
        <v>67092</v>
      </c>
      <c r="J285" s="34">
        <v>0.82330000000000003</v>
      </c>
      <c r="K285" s="35">
        <v>0.82189999999999996</v>
      </c>
      <c r="L285" s="35">
        <v>0.80479999999999996</v>
      </c>
      <c r="M285" s="35">
        <v>0.79169999999999996</v>
      </c>
      <c r="N285" s="36">
        <v>0.79169999999999996</v>
      </c>
      <c r="O285" s="157"/>
      <c r="P285" s="157"/>
      <c r="Q285" s="157"/>
      <c r="R285" s="157"/>
      <c r="S285" s="157"/>
      <c r="T285" s="157"/>
      <c r="U285" s="157"/>
      <c r="V285" s="157"/>
      <c r="W285" s="157"/>
    </row>
    <row r="286" spans="1:23" x14ac:dyDescent="0.2">
      <c r="A286" s="157"/>
      <c r="B286" s="19">
        <v>115210503</v>
      </c>
      <c r="C286" s="20" t="s">
        <v>218</v>
      </c>
      <c r="D286" s="21" t="s">
        <v>219</v>
      </c>
      <c r="E286" s="31">
        <v>60898</v>
      </c>
      <c r="F286" s="32">
        <v>60820</v>
      </c>
      <c r="G286" s="32">
        <v>61474</v>
      </c>
      <c r="H286" s="32">
        <v>58200</v>
      </c>
      <c r="I286" s="33">
        <v>58200</v>
      </c>
      <c r="J286" s="34">
        <v>0.93520000000000003</v>
      </c>
      <c r="K286" s="35">
        <v>0.90259999999999996</v>
      </c>
      <c r="L286" s="35">
        <v>0.87190000000000001</v>
      </c>
      <c r="M286" s="35">
        <v>0.91259999999999997</v>
      </c>
      <c r="N286" s="36">
        <v>0.91259999999999997</v>
      </c>
      <c r="O286" s="157"/>
      <c r="P286" s="157"/>
      <c r="Q286" s="157"/>
      <c r="R286" s="157"/>
      <c r="S286" s="157"/>
      <c r="T286" s="157"/>
      <c r="U286" s="157"/>
      <c r="V286" s="157"/>
      <c r="W286" s="157"/>
    </row>
    <row r="287" spans="1:23" x14ac:dyDescent="0.2">
      <c r="A287" s="157"/>
      <c r="B287" s="19">
        <v>115211003</v>
      </c>
      <c r="C287" s="20" t="s">
        <v>220</v>
      </c>
      <c r="D287" s="21" t="s">
        <v>219</v>
      </c>
      <c r="E287" s="31">
        <v>78161</v>
      </c>
      <c r="F287" s="32">
        <v>71039</v>
      </c>
      <c r="G287" s="32">
        <v>67888</v>
      </c>
      <c r="H287" s="32">
        <v>65192</v>
      </c>
      <c r="I287" s="33">
        <v>65192</v>
      </c>
      <c r="J287" s="34">
        <v>0.72860000000000003</v>
      </c>
      <c r="K287" s="35">
        <v>0.77270000000000005</v>
      </c>
      <c r="L287" s="35">
        <v>0.78949999999999998</v>
      </c>
      <c r="M287" s="35">
        <v>0.81469999999999998</v>
      </c>
      <c r="N287" s="36">
        <v>0.81469999999999998</v>
      </c>
      <c r="O287" s="157"/>
      <c r="P287" s="157"/>
      <c r="Q287" s="157"/>
      <c r="R287" s="157"/>
      <c r="S287" s="157"/>
      <c r="T287" s="157"/>
      <c r="U287" s="157"/>
      <c r="V287" s="157"/>
      <c r="W287" s="157"/>
    </row>
    <row r="288" spans="1:23" x14ac:dyDescent="0.2">
      <c r="A288" s="157"/>
      <c r="B288" s="19">
        <v>115211103</v>
      </c>
      <c r="C288" s="20" t="s">
        <v>221</v>
      </c>
      <c r="D288" s="21" t="s">
        <v>219</v>
      </c>
      <c r="E288" s="31">
        <v>61250</v>
      </c>
      <c r="F288" s="32">
        <v>57543</v>
      </c>
      <c r="G288" s="32">
        <v>56845</v>
      </c>
      <c r="H288" s="32">
        <v>54240</v>
      </c>
      <c r="I288" s="33">
        <v>54240</v>
      </c>
      <c r="J288" s="34">
        <v>0.92979999999999996</v>
      </c>
      <c r="K288" s="35">
        <v>0.95399999999999996</v>
      </c>
      <c r="L288" s="35">
        <v>0.94289999999999996</v>
      </c>
      <c r="M288" s="35">
        <v>0.97929999999999995</v>
      </c>
      <c r="N288" s="36">
        <v>0.97929999999999995</v>
      </c>
      <c r="O288" s="157"/>
      <c r="P288" s="157"/>
      <c r="Q288" s="157"/>
      <c r="R288" s="157"/>
      <c r="S288" s="157"/>
      <c r="T288" s="157"/>
      <c r="U288" s="157"/>
      <c r="V288" s="157"/>
      <c r="W288" s="157"/>
    </row>
    <row r="289" spans="1:23" x14ac:dyDescent="0.2">
      <c r="A289" s="157"/>
      <c r="B289" s="19">
        <v>115211603</v>
      </c>
      <c r="C289" s="20" t="s">
        <v>222</v>
      </c>
      <c r="D289" s="21" t="s">
        <v>219</v>
      </c>
      <c r="E289" s="31">
        <v>82092</v>
      </c>
      <c r="F289" s="32">
        <v>79099</v>
      </c>
      <c r="G289" s="32">
        <v>77198</v>
      </c>
      <c r="H289" s="32">
        <v>79329</v>
      </c>
      <c r="I289" s="33">
        <v>79329</v>
      </c>
      <c r="J289" s="34">
        <v>0.69369999999999998</v>
      </c>
      <c r="K289" s="35">
        <v>0.69399999999999995</v>
      </c>
      <c r="L289" s="35">
        <v>0.69430000000000003</v>
      </c>
      <c r="M289" s="35">
        <v>0.66959999999999997</v>
      </c>
      <c r="N289" s="36">
        <v>0.66959999999999997</v>
      </c>
      <c r="O289" s="157"/>
      <c r="P289" s="157"/>
      <c r="Q289" s="157"/>
      <c r="R289" s="157"/>
      <c r="S289" s="157"/>
      <c r="T289" s="157"/>
      <c r="U289" s="157"/>
      <c r="V289" s="157"/>
      <c r="W289" s="157"/>
    </row>
    <row r="290" spans="1:23" x14ac:dyDescent="0.2">
      <c r="A290" s="157"/>
      <c r="B290" s="19">
        <v>115212503</v>
      </c>
      <c r="C290" s="20" t="s">
        <v>223</v>
      </c>
      <c r="D290" s="21" t="s">
        <v>219</v>
      </c>
      <c r="E290" s="31">
        <v>63603</v>
      </c>
      <c r="F290" s="32">
        <v>60225</v>
      </c>
      <c r="G290" s="32">
        <v>62458</v>
      </c>
      <c r="H290" s="32">
        <v>62435</v>
      </c>
      <c r="I290" s="33">
        <v>62435</v>
      </c>
      <c r="J290" s="34">
        <v>0.89539999999999997</v>
      </c>
      <c r="K290" s="35">
        <v>0.91149999999999998</v>
      </c>
      <c r="L290" s="35">
        <v>0.85819999999999996</v>
      </c>
      <c r="M290" s="35">
        <v>0.85070000000000001</v>
      </c>
      <c r="N290" s="36">
        <v>0.85070000000000001</v>
      </c>
      <c r="O290" s="157"/>
      <c r="P290" s="157"/>
      <c r="Q290" s="157"/>
      <c r="R290" s="157"/>
      <c r="S290" s="157"/>
      <c r="T290" s="157"/>
      <c r="U290" s="157"/>
      <c r="V290" s="157"/>
      <c r="W290" s="157"/>
    </row>
    <row r="291" spans="1:23" x14ac:dyDescent="0.2">
      <c r="A291" s="157"/>
      <c r="B291" s="19">
        <v>115216503</v>
      </c>
      <c r="C291" s="20" t="s">
        <v>224</v>
      </c>
      <c r="D291" s="21" t="s">
        <v>219</v>
      </c>
      <c r="E291" s="31">
        <v>63138</v>
      </c>
      <c r="F291" s="32">
        <v>63628</v>
      </c>
      <c r="G291" s="32">
        <v>62169</v>
      </c>
      <c r="H291" s="32">
        <v>61744</v>
      </c>
      <c r="I291" s="33">
        <v>61744</v>
      </c>
      <c r="J291" s="34">
        <v>0.90200000000000002</v>
      </c>
      <c r="K291" s="35">
        <v>0.86270000000000002</v>
      </c>
      <c r="L291" s="35">
        <v>0.86209999999999998</v>
      </c>
      <c r="M291" s="35">
        <v>0.86019999999999996</v>
      </c>
      <c r="N291" s="36">
        <v>0.86019999999999996</v>
      </c>
      <c r="O291" s="157"/>
      <c r="P291" s="157"/>
      <c r="Q291" s="157"/>
      <c r="R291" s="157"/>
      <c r="S291" s="157"/>
      <c r="T291" s="157"/>
      <c r="U291" s="157"/>
      <c r="V291" s="157"/>
      <c r="W291" s="157"/>
    </row>
    <row r="292" spans="1:23" x14ac:dyDescent="0.2">
      <c r="A292" s="157"/>
      <c r="B292" s="19">
        <v>115218003</v>
      </c>
      <c r="C292" s="20" t="s">
        <v>225</v>
      </c>
      <c r="D292" s="21" t="s">
        <v>219</v>
      </c>
      <c r="E292" s="31">
        <v>50061</v>
      </c>
      <c r="F292" s="32">
        <v>48999</v>
      </c>
      <c r="G292" s="32">
        <v>45458</v>
      </c>
      <c r="H292" s="32">
        <v>45816</v>
      </c>
      <c r="I292" s="33">
        <v>45816</v>
      </c>
      <c r="J292" s="34">
        <v>1.1375999999999999</v>
      </c>
      <c r="K292" s="35">
        <v>1.1203000000000001</v>
      </c>
      <c r="L292" s="35">
        <v>1.1791</v>
      </c>
      <c r="M292" s="35">
        <v>1.1593</v>
      </c>
      <c r="N292" s="36">
        <v>1.1593</v>
      </c>
      <c r="O292" s="157"/>
      <c r="P292" s="157"/>
      <c r="Q292" s="157"/>
      <c r="R292" s="157"/>
      <c r="S292" s="157"/>
      <c r="T292" s="157"/>
      <c r="U292" s="157"/>
      <c r="V292" s="157"/>
      <c r="W292" s="157"/>
    </row>
    <row r="293" spans="1:23" x14ac:dyDescent="0.2">
      <c r="A293" s="157"/>
      <c r="B293" s="19">
        <v>115218303</v>
      </c>
      <c r="C293" s="20" t="s">
        <v>226</v>
      </c>
      <c r="D293" s="21" t="s">
        <v>219</v>
      </c>
      <c r="E293" s="31">
        <v>73108</v>
      </c>
      <c r="F293" s="32">
        <v>69539</v>
      </c>
      <c r="G293" s="32">
        <v>67199</v>
      </c>
      <c r="H293" s="32">
        <v>69300</v>
      </c>
      <c r="I293" s="33">
        <v>69300</v>
      </c>
      <c r="J293" s="34">
        <v>0.77900000000000003</v>
      </c>
      <c r="K293" s="35">
        <v>0.78939999999999999</v>
      </c>
      <c r="L293" s="35">
        <v>0.79759999999999998</v>
      </c>
      <c r="M293" s="35">
        <v>0.76649999999999996</v>
      </c>
      <c r="N293" s="36">
        <v>0.76649999999999996</v>
      </c>
      <c r="O293" s="157"/>
      <c r="P293" s="157"/>
      <c r="Q293" s="157"/>
      <c r="R293" s="157"/>
      <c r="S293" s="157"/>
      <c r="T293" s="157"/>
      <c r="U293" s="157"/>
      <c r="V293" s="157"/>
      <c r="W293" s="157"/>
    </row>
    <row r="294" spans="1:23" x14ac:dyDescent="0.2">
      <c r="A294" s="157"/>
      <c r="B294" s="19">
        <v>115219002</v>
      </c>
      <c r="C294" s="20" t="s">
        <v>580</v>
      </c>
      <c r="D294" s="21" t="s">
        <v>566</v>
      </c>
      <c r="E294" s="31">
        <v>63542</v>
      </c>
      <c r="F294" s="32">
        <v>61009</v>
      </c>
      <c r="G294" s="32">
        <v>59000</v>
      </c>
      <c r="H294" s="32">
        <v>59716</v>
      </c>
      <c r="I294" s="33">
        <v>59716</v>
      </c>
      <c r="J294" s="34">
        <v>0.89629999999999999</v>
      </c>
      <c r="K294" s="35">
        <v>0.89980000000000004</v>
      </c>
      <c r="L294" s="35">
        <v>0.90849999999999997</v>
      </c>
      <c r="M294" s="35">
        <v>0.88949999999999996</v>
      </c>
      <c r="N294" s="36">
        <v>0.88949999999999996</v>
      </c>
      <c r="O294" s="157"/>
      <c r="P294" s="157"/>
      <c r="Q294" s="157"/>
      <c r="R294" s="157"/>
      <c r="S294" s="157"/>
      <c r="T294" s="157"/>
      <c r="U294" s="157"/>
      <c r="V294" s="157"/>
      <c r="W294" s="157"/>
    </row>
    <row r="295" spans="1:23" x14ac:dyDescent="0.2">
      <c r="A295" s="157"/>
      <c r="B295" s="19">
        <v>115221402</v>
      </c>
      <c r="C295" s="20" t="s">
        <v>227</v>
      </c>
      <c r="D295" s="21" t="s">
        <v>228</v>
      </c>
      <c r="E295" s="31">
        <v>65843</v>
      </c>
      <c r="F295" s="32">
        <v>64255</v>
      </c>
      <c r="G295" s="32">
        <v>63457</v>
      </c>
      <c r="H295" s="32">
        <v>63783</v>
      </c>
      <c r="I295" s="33">
        <v>63783</v>
      </c>
      <c r="J295" s="34">
        <v>0.86499999999999999</v>
      </c>
      <c r="K295" s="35">
        <v>0.85429999999999995</v>
      </c>
      <c r="L295" s="35">
        <v>0.84470000000000001</v>
      </c>
      <c r="M295" s="35">
        <v>0.8327</v>
      </c>
      <c r="N295" s="36">
        <v>0.8327</v>
      </c>
      <c r="O295" s="157"/>
      <c r="P295" s="157"/>
      <c r="Q295" s="157"/>
      <c r="R295" s="157"/>
      <c r="S295" s="157"/>
      <c r="T295" s="157"/>
      <c r="U295" s="157"/>
      <c r="V295" s="157"/>
      <c r="W295" s="157"/>
    </row>
    <row r="296" spans="1:23" x14ac:dyDescent="0.2">
      <c r="A296" s="157"/>
      <c r="B296" s="19">
        <v>115221753</v>
      </c>
      <c r="C296" s="20" t="s">
        <v>229</v>
      </c>
      <c r="D296" s="21" t="s">
        <v>228</v>
      </c>
      <c r="E296" s="31">
        <v>71215</v>
      </c>
      <c r="F296" s="32">
        <v>68644</v>
      </c>
      <c r="G296" s="32">
        <v>65833</v>
      </c>
      <c r="H296" s="32">
        <v>65138</v>
      </c>
      <c r="I296" s="33">
        <v>65138</v>
      </c>
      <c r="J296" s="34">
        <v>0.79969999999999997</v>
      </c>
      <c r="K296" s="35">
        <v>0.79969999999999997</v>
      </c>
      <c r="L296" s="35">
        <v>0.81420000000000003</v>
      </c>
      <c r="M296" s="35">
        <v>0.81540000000000001</v>
      </c>
      <c r="N296" s="36">
        <v>0.81540000000000001</v>
      </c>
      <c r="O296" s="157"/>
      <c r="P296" s="157"/>
      <c r="Q296" s="157"/>
      <c r="R296" s="157"/>
      <c r="S296" s="157"/>
      <c r="T296" s="157"/>
      <c r="U296" s="157"/>
      <c r="V296" s="157"/>
      <c r="W296" s="157"/>
    </row>
    <row r="297" spans="1:23" x14ac:dyDescent="0.2">
      <c r="A297" s="157"/>
      <c r="B297" s="19">
        <v>115222504</v>
      </c>
      <c r="C297" s="20" t="s">
        <v>230</v>
      </c>
      <c r="D297" s="21" t="s">
        <v>228</v>
      </c>
      <c r="E297" s="31">
        <v>60610</v>
      </c>
      <c r="F297" s="32">
        <v>59815</v>
      </c>
      <c r="G297" s="32">
        <v>54948</v>
      </c>
      <c r="H297" s="32">
        <v>56350</v>
      </c>
      <c r="I297" s="33">
        <v>56350</v>
      </c>
      <c r="J297" s="34">
        <v>0.93959999999999999</v>
      </c>
      <c r="K297" s="35">
        <v>0.91769999999999996</v>
      </c>
      <c r="L297" s="35">
        <v>0.97540000000000004</v>
      </c>
      <c r="M297" s="35">
        <v>0.94259999999999999</v>
      </c>
      <c r="N297" s="36">
        <v>0.94259999999999999</v>
      </c>
      <c r="O297" s="157"/>
      <c r="P297" s="157"/>
      <c r="Q297" s="157"/>
      <c r="R297" s="157"/>
      <c r="S297" s="157"/>
      <c r="T297" s="157"/>
      <c r="U297" s="157"/>
      <c r="V297" s="157"/>
      <c r="W297" s="157"/>
    </row>
    <row r="298" spans="1:23" x14ac:dyDescent="0.2">
      <c r="A298" s="157"/>
      <c r="B298" s="19">
        <v>115222752</v>
      </c>
      <c r="C298" s="20" t="s">
        <v>231</v>
      </c>
      <c r="D298" s="21" t="s">
        <v>228</v>
      </c>
      <c r="E298" s="31">
        <v>35300</v>
      </c>
      <c r="F298" s="32">
        <v>32688</v>
      </c>
      <c r="G298" s="32">
        <v>33289</v>
      </c>
      <c r="H298" s="32">
        <v>32476</v>
      </c>
      <c r="I298" s="33">
        <v>32476</v>
      </c>
      <c r="J298" s="34">
        <v>1.6133</v>
      </c>
      <c r="K298" s="35">
        <v>1.6794</v>
      </c>
      <c r="L298" s="35">
        <v>1.6101000000000001</v>
      </c>
      <c r="M298" s="35">
        <v>1.6355</v>
      </c>
      <c r="N298" s="36">
        <v>1.6355</v>
      </c>
      <c r="O298" s="157"/>
      <c r="P298" s="157"/>
      <c r="Q298" s="157"/>
      <c r="R298" s="157"/>
      <c r="S298" s="157"/>
      <c r="T298" s="157"/>
      <c r="U298" s="157"/>
      <c r="V298" s="157"/>
      <c r="W298" s="157"/>
    </row>
    <row r="299" spans="1:23" x14ac:dyDescent="0.2">
      <c r="A299" s="157"/>
      <c r="B299" s="19">
        <v>115224003</v>
      </c>
      <c r="C299" s="20" t="s">
        <v>232</v>
      </c>
      <c r="D299" s="21" t="s">
        <v>228</v>
      </c>
      <c r="E299" s="31">
        <v>73470</v>
      </c>
      <c r="F299" s="32">
        <v>71639</v>
      </c>
      <c r="G299" s="32">
        <v>68930</v>
      </c>
      <c r="H299" s="32">
        <v>68527</v>
      </c>
      <c r="I299" s="33">
        <v>68527</v>
      </c>
      <c r="J299" s="34">
        <v>0.7752</v>
      </c>
      <c r="K299" s="35">
        <v>0.76629999999999998</v>
      </c>
      <c r="L299" s="35">
        <v>0.77759999999999996</v>
      </c>
      <c r="M299" s="35">
        <v>0.77510000000000001</v>
      </c>
      <c r="N299" s="36">
        <v>0.77510000000000001</v>
      </c>
      <c r="O299" s="157"/>
      <c r="P299" s="157"/>
      <c r="Q299" s="157"/>
      <c r="R299" s="157"/>
      <c r="S299" s="157"/>
      <c r="T299" s="157"/>
      <c r="U299" s="157"/>
      <c r="V299" s="157"/>
      <c r="W299" s="157"/>
    </row>
    <row r="300" spans="1:23" x14ac:dyDescent="0.2">
      <c r="A300" s="157"/>
      <c r="B300" s="19">
        <v>115226003</v>
      </c>
      <c r="C300" s="20" t="s">
        <v>233</v>
      </c>
      <c r="D300" s="21" t="s">
        <v>228</v>
      </c>
      <c r="E300" s="31">
        <v>55735</v>
      </c>
      <c r="F300" s="32">
        <v>52768</v>
      </c>
      <c r="G300" s="32">
        <v>50663</v>
      </c>
      <c r="H300" s="32">
        <v>51866</v>
      </c>
      <c r="I300" s="33">
        <v>51866</v>
      </c>
      <c r="J300" s="34">
        <v>1.0218</v>
      </c>
      <c r="K300" s="35">
        <v>1.0403</v>
      </c>
      <c r="L300" s="35">
        <v>1.0580000000000001</v>
      </c>
      <c r="M300" s="35">
        <v>1.0241</v>
      </c>
      <c r="N300" s="36">
        <v>1.0241</v>
      </c>
      <c r="O300" s="157"/>
      <c r="P300" s="157"/>
      <c r="Q300" s="157"/>
      <c r="R300" s="157"/>
      <c r="S300" s="157"/>
      <c r="T300" s="157"/>
      <c r="U300" s="157"/>
      <c r="V300" s="157"/>
      <c r="W300" s="157"/>
    </row>
    <row r="301" spans="1:23" x14ac:dyDescent="0.2">
      <c r="A301" s="157"/>
      <c r="B301" s="19">
        <v>115226103</v>
      </c>
      <c r="C301" s="20" t="s">
        <v>234</v>
      </c>
      <c r="D301" s="21" t="s">
        <v>228</v>
      </c>
      <c r="E301" s="31">
        <v>53575</v>
      </c>
      <c r="F301" s="32">
        <v>51199</v>
      </c>
      <c r="G301" s="32">
        <v>50719</v>
      </c>
      <c r="H301" s="32">
        <v>53958</v>
      </c>
      <c r="I301" s="33">
        <v>53958</v>
      </c>
      <c r="J301" s="34">
        <v>1.0629999999999999</v>
      </c>
      <c r="K301" s="35">
        <v>1.0722</v>
      </c>
      <c r="L301" s="35">
        <v>1.0568</v>
      </c>
      <c r="M301" s="35">
        <v>0.98440000000000005</v>
      </c>
      <c r="N301" s="36">
        <v>0.98440000000000005</v>
      </c>
      <c r="O301" s="157"/>
      <c r="P301" s="157"/>
      <c r="Q301" s="157"/>
      <c r="R301" s="157"/>
      <c r="S301" s="157"/>
      <c r="T301" s="157"/>
      <c r="U301" s="157"/>
      <c r="V301" s="157"/>
      <c r="W301" s="157"/>
    </row>
    <row r="302" spans="1:23" x14ac:dyDescent="0.2">
      <c r="A302" s="157"/>
      <c r="B302" s="19">
        <v>115228003</v>
      </c>
      <c r="C302" s="20" t="s">
        <v>235</v>
      </c>
      <c r="D302" s="21" t="s">
        <v>228</v>
      </c>
      <c r="E302" s="31">
        <v>41655</v>
      </c>
      <c r="F302" s="32">
        <v>42298</v>
      </c>
      <c r="G302" s="32">
        <v>43567</v>
      </c>
      <c r="H302" s="32">
        <v>45611</v>
      </c>
      <c r="I302" s="33">
        <v>45611</v>
      </c>
      <c r="J302" s="34">
        <v>1.3672</v>
      </c>
      <c r="K302" s="35">
        <v>1.2978000000000001</v>
      </c>
      <c r="L302" s="35">
        <v>1.2302999999999999</v>
      </c>
      <c r="M302" s="35">
        <v>1.1645000000000001</v>
      </c>
      <c r="N302" s="36">
        <v>1.1645000000000001</v>
      </c>
      <c r="O302" s="157"/>
      <c r="P302" s="157"/>
      <c r="Q302" s="157"/>
      <c r="R302" s="157"/>
      <c r="S302" s="157"/>
      <c r="T302" s="157"/>
      <c r="U302" s="157"/>
      <c r="V302" s="157"/>
      <c r="W302" s="157"/>
    </row>
    <row r="303" spans="1:23" x14ac:dyDescent="0.2">
      <c r="A303" s="157"/>
      <c r="B303" s="19">
        <v>115228303</v>
      </c>
      <c r="C303" s="20" t="s">
        <v>236</v>
      </c>
      <c r="D303" s="21" t="s">
        <v>228</v>
      </c>
      <c r="E303" s="31">
        <v>61995</v>
      </c>
      <c r="F303" s="32">
        <v>62734</v>
      </c>
      <c r="G303" s="32">
        <v>61853</v>
      </c>
      <c r="H303" s="32">
        <v>63357</v>
      </c>
      <c r="I303" s="33">
        <v>63357</v>
      </c>
      <c r="J303" s="34">
        <v>0.91859999999999997</v>
      </c>
      <c r="K303" s="35">
        <v>0.875</v>
      </c>
      <c r="L303" s="35">
        <v>0.86660000000000004</v>
      </c>
      <c r="M303" s="35">
        <v>0.83830000000000005</v>
      </c>
      <c r="N303" s="36">
        <v>0.83830000000000005</v>
      </c>
      <c r="O303" s="157"/>
      <c r="P303" s="157"/>
      <c r="Q303" s="157"/>
      <c r="R303" s="157"/>
      <c r="S303" s="157"/>
      <c r="T303" s="157"/>
      <c r="U303" s="157"/>
      <c r="V303" s="157"/>
      <c r="W303" s="157"/>
    </row>
    <row r="304" spans="1:23" x14ac:dyDescent="0.2">
      <c r="A304" s="157"/>
      <c r="B304" s="19">
        <v>115229003</v>
      </c>
      <c r="C304" s="20" t="s">
        <v>237</v>
      </c>
      <c r="D304" s="21" t="s">
        <v>228</v>
      </c>
      <c r="E304" s="31">
        <v>49799</v>
      </c>
      <c r="F304" s="32">
        <v>48399</v>
      </c>
      <c r="G304" s="32">
        <v>48371</v>
      </c>
      <c r="H304" s="32">
        <v>48900</v>
      </c>
      <c r="I304" s="33">
        <v>48900</v>
      </c>
      <c r="J304" s="34">
        <v>1.1435999999999999</v>
      </c>
      <c r="K304" s="35">
        <v>1.1342000000000001</v>
      </c>
      <c r="L304" s="35">
        <v>1.1081000000000001</v>
      </c>
      <c r="M304" s="35">
        <v>1.0862000000000001</v>
      </c>
      <c r="N304" s="36">
        <v>1.0862000000000001</v>
      </c>
      <c r="O304" s="157"/>
      <c r="P304" s="157"/>
      <c r="Q304" s="157"/>
      <c r="R304" s="157"/>
      <c r="S304" s="157"/>
      <c r="T304" s="157"/>
      <c r="U304" s="157"/>
      <c r="V304" s="157"/>
      <c r="W304" s="157"/>
    </row>
    <row r="305" spans="1:23" x14ac:dyDescent="0.2">
      <c r="A305" s="157"/>
      <c r="B305" s="19">
        <v>115503004</v>
      </c>
      <c r="C305" s="20" t="s">
        <v>458</v>
      </c>
      <c r="D305" s="21" t="s">
        <v>459</v>
      </c>
      <c r="E305" s="31">
        <v>60906</v>
      </c>
      <c r="F305" s="32">
        <v>57328</v>
      </c>
      <c r="G305" s="32">
        <v>57446</v>
      </c>
      <c r="H305" s="32">
        <v>55078</v>
      </c>
      <c r="I305" s="33">
        <v>55078</v>
      </c>
      <c r="J305" s="34">
        <v>0.93510000000000004</v>
      </c>
      <c r="K305" s="35">
        <v>0.95760000000000001</v>
      </c>
      <c r="L305" s="35">
        <v>0.93300000000000005</v>
      </c>
      <c r="M305" s="35">
        <v>0.96440000000000003</v>
      </c>
      <c r="N305" s="36">
        <v>0.96440000000000003</v>
      </c>
      <c r="O305" s="157"/>
      <c r="P305" s="157"/>
      <c r="Q305" s="157"/>
      <c r="R305" s="157"/>
      <c r="S305" s="157"/>
      <c r="T305" s="157"/>
      <c r="U305" s="157"/>
      <c r="V305" s="157"/>
      <c r="W305" s="157"/>
    </row>
    <row r="306" spans="1:23" x14ac:dyDescent="0.2">
      <c r="A306" s="157"/>
      <c r="B306" s="19">
        <v>115504003</v>
      </c>
      <c r="C306" s="20" t="s">
        <v>460</v>
      </c>
      <c r="D306" s="21" t="s">
        <v>459</v>
      </c>
      <c r="E306" s="31">
        <v>56580</v>
      </c>
      <c r="F306" s="32">
        <v>53750</v>
      </c>
      <c r="G306" s="32">
        <v>53181</v>
      </c>
      <c r="H306" s="32">
        <v>50662</v>
      </c>
      <c r="I306" s="33">
        <v>50662</v>
      </c>
      <c r="J306" s="34">
        <v>1.0065999999999999</v>
      </c>
      <c r="K306" s="35">
        <v>1.0213000000000001</v>
      </c>
      <c r="L306" s="35">
        <v>1.0079</v>
      </c>
      <c r="M306" s="35">
        <v>1.0484</v>
      </c>
      <c r="N306" s="36">
        <v>1.0484</v>
      </c>
      <c r="O306" s="157"/>
      <c r="P306" s="157"/>
      <c r="Q306" s="157"/>
      <c r="R306" s="157"/>
      <c r="S306" s="157"/>
      <c r="T306" s="157"/>
      <c r="U306" s="157"/>
      <c r="V306" s="157"/>
      <c r="W306" s="157"/>
    </row>
    <row r="307" spans="1:23" x14ac:dyDescent="0.2">
      <c r="A307" s="157"/>
      <c r="B307" s="19">
        <v>115506003</v>
      </c>
      <c r="C307" s="20" t="s">
        <v>461</v>
      </c>
      <c r="D307" s="21" t="s">
        <v>459</v>
      </c>
      <c r="E307" s="31">
        <v>63920</v>
      </c>
      <c r="F307" s="32">
        <v>61573</v>
      </c>
      <c r="G307" s="32">
        <v>60615</v>
      </c>
      <c r="H307" s="32">
        <v>61753</v>
      </c>
      <c r="I307" s="33">
        <v>61753</v>
      </c>
      <c r="J307" s="34">
        <v>0.89100000000000001</v>
      </c>
      <c r="K307" s="35">
        <v>0.89149999999999996</v>
      </c>
      <c r="L307" s="35">
        <v>0.88429999999999997</v>
      </c>
      <c r="M307" s="35">
        <v>0.86009999999999998</v>
      </c>
      <c r="N307" s="36">
        <v>0.86009999999999998</v>
      </c>
      <c r="O307" s="157"/>
      <c r="P307" s="157"/>
      <c r="Q307" s="157"/>
      <c r="R307" s="157"/>
      <c r="S307" s="157"/>
      <c r="T307" s="157"/>
      <c r="U307" s="157"/>
      <c r="V307" s="157"/>
      <c r="W307" s="157"/>
    </row>
    <row r="308" spans="1:23" x14ac:dyDescent="0.2">
      <c r="A308" s="157"/>
      <c r="B308" s="19">
        <v>115508003</v>
      </c>
      <c r="C308" s="20" t="s">
        <v>462</v>
      </c>
      <c r="D308" s="21" t="s">
        <v>459</v>
      </c>
      <c r="E308" s="31">
        <v>59905</v>
      </c>
      <c r="F308" s="32">
        <v>58138</v>
      </c>
      <c r="G308" s="32">
        <v>55921</v>
      </c>
      <c r="H308" s="32">
        <v>57242</v>
      </c>
      <c r="I308" s="33">
        <v>57242</v>
      </c>
      <c r="J308" s="34">
        <v>0.95069999999999999</v>
      </c>
      <c r="K308" s="35">
        <v>0.94420000000000004</v>
      </c>
      <c r="L308" s="35">
        <v>0.95850000000000002</v>
      </c>
      <c r="M308" s="35">
        <v>0.92789999999999995</v>
      </c>
      <c r="N308" s="36">
        <v>0.92789999999999995</v>
      </c>
      <c r="O308" s="157"/>
      <c r="P308" s="157"/>
      <c r="Q308" s="157"/>
      <c r="R308" s="157"/>
      <c r="S308" s="157"/>
      <c r="T308" s="157"/>
      <c r="U308" s="157"/>
      <c r="V308" s="157"/>
      <c r="W308" s="157"/>
    </row>
    <row r="309" spans="1:23" x14ac:dyDescent="0.2">
      <c r="A309" s="157"/>
      <c r="B309" s="19">
        <v>115674603</v>
      </c>
      <c r="C309" s="74" t="s">
        <v>581</v>
      </c>
      <c r="D309" s="115" t="s">
        <v>566</v>
      </c>
      <c r="E309" s="31">
        <v>68506</v>
      </c>
      <c r="F309" s="116">
        <v>65292</v>
      </c>
      <c r="G309" s="116">
        <v>64724</v>
      </c>
      <c r="H309" s="116">
        <v>64847</v>
      </c>
      <c r="I309" s="33">
        <v>64847</v>
      </c>
      <c r="J309" s="117">
        <v>0.83130000000000004</v>
      </c>
      <c r="K309" s="118">
        <v>0.84079999999999999</v>
      </c>
      <c r="L309" s="118">
        <v>0.82809999999999995</v>
      </c>
      <c r="M309" s="118">
        <v>0.81910000000000005</v>
      </c>
      <c r="N309" s="36">
        <v>0.81910000000000005</v>
      </c>
      <c r="O309" s="157"/>
      <c r="P309" s="157"/>
      <c r="Q309" s="157"/>
      <c r="R309" s="157"/>
      <c r="S309" s="157"/>
      <c r="T309" s="157"/>
      <c r="U309" s="157"/>
      <c r="V309" s="157"/>
      <c r="W309" s="157"/>
    </row>
    <row r="310" spans="1:23" x14ac:dyDescent="0.2">
      <c r="A310" s="157"/>
      <c r="B310" s="19">
        <v>116191004</v>
      </c>
      <c r="C310" s="20" t="s">
        <v>207</v>
      </c>
      <c r="D310" s="21" t="s">
        <v>208</v>
      </c>
      <c r="E310" s="31">
        <v>52098</v>
      </c>
      <c r="F310" s="32">
        <v>49012</v>
      </c>
      <c r="G310" s="32">
        <v>49879</v>
      </c>
      <c r="H310" s="32">
        <v>47250</v>
      </c>
      <c r="I310" s="33">
        <v>47250</v>
      </c>
      <c r="J310" s="34">
        <v>1.0931999999999999</v>
      </c>
      <c r="K310" s="35">
        <v>1.1200000000000001</v>
      </c>
      <c r="L310" s="35">
        <v>1.0746</v>
      </c>
      <c r="M310" s="35">
        <v>1.1241000000000001</v>
      </c>
      <c r="N310" s="36">
        <v>1.1241000000000001</v>
      </c>
      <c r="O310" s="157"/>
      <c r="P310" s="157"/>
      <c r="Q310" s="157"/>
      <c r="R310" s="157"/>
      <c r="S310" s="157"/>
      <c r="T310" s="157"/>
      <c r="U310" s="157"/>
      <c r="V310" s="157"/>
      <c r="W310" s="157"/>
    </row>
    <row r="311" spans="1:23" x14ac:dyDescent="0.2">
      <c r="A311" s="157"/>
      <c r="B311" s="19">
        <v>116191103</v>
      </c>
      <c r="C311" s="20" t="s">
        <v>209</v>
      </c>
      <c r="D311" s="21" t="s">
        <v>208</v>
      </c>
      <c r="E311" s="31">
        <v>46640</v>
      </c>
      <c r="F311" s="32">
        <v>44688</v>
      </c>
      <c r="G311" s="32">
        <v>42389</v>
      </c>
      <c r="H311" s="32">
        <v>43230</v>
      </c>
      <c r="I311" s="33">
        <v>43230</v>
      </c>
      <c r="J311" s="34">
        <v>1.2211000000000001</v>
      </c>
      <c r="K311" s="35">
        <v>1.2283999999999999</v>
      </c>
      <c r="L311" s="35">
        <v>1.2645</v>
      </c>
      <c r="M311" s="35">
        <v>1.2286999999999999</v>
      </c>
      <c r="N311" s="36">
        <v>1.2286999999999999</v>
      </c>
      <c r="O311" s="157"/>
      <c r="P311" s="157"/>
      <c r="Q311" s="157"/>
      <c r="R311" s="157"/>
      <c r="S311" s="157"/>
      <c r="T311" s="157"/>
      <c r="U311" s="157"/>
      <c r="V311" s="157"/>
      <c r="W311" s="157"/>
    </row>
    <row r="312" spans="1:23" x14ac:dyDescent="0.2">
      <c r="A312" s="157"/>
      <c r="B312" s="19">
        <v>116191203</v>
      </c>
      <c r="C312" s="20" t="s">
        <v>210</v>
      </c>
      <c r="D312" s="21" t="s">
        <v>208</v>
      </c>
      <c r="E312" s="31">
        <v>38968</v>
      </c>
      <c r="F312" s="32">
        <v>38375</v>
      </c>
      <c r="G312" s="32">
        <v>36400</v>
      </c>
      <c r="H312" s="32">
        <v>39688</v>
      </c>
      <c r="I312" s="33">
        <v>39688</v>
      </c>
      <c r="J312" s="34">
        <v>1.4615</v>
      </c>
      <c r="K312" s="35">
        <v>1.4305000000000001</v>
      </c>
      <c r="L312" s="35">
        <v>1.4724999999999999</v>
      </c>
      <c r="M312" s="35">
        <v>1.3383</v>
      </c>
      <c r="N312" s="36">
        <v>1.3383</v>
      </c>
      <c r="O312" s="157"/>
      <c r="P312" s="157"/>
      <c r="Q312" s="157"/>
      <c r="R312" s="157"/>
      <c r="S312" s="157"/>
      <c r="T312" s="157"/>
      <c r="U312" s="157"/>
      <c r="V312" s="157"/>
      <c r="W312" s="157"/>
    </row>
    <row r="313" spans="1:23" x14ac:dyDescent="0.2">
      <c r="A313" s="157"/>
      <c r="B313" s="19">
        <v>116191503</v>
      </c>
      <c r="C313" s="20" t="s">
        <v>211</v>
      </c>
      <c r="D313" s="21" t="s">
        <v>208</v>
      </c>
      <c r="E313" s="31">
        <v>53792</v>
      </c>
      <c r="F313" s="32">
        <v>54153</v>
      </c>
      <c r="G313" s="32">
        <v>52839</v>
      </c>
      <c r="H313" s="32">
        <v>55586</v>
      </c>
      <c r="I313" s="33">
        <v>55586</v>
      </c>
      <c r="J313" s="34">
        <v>1.0587</v>
      </c>
      <c r="K313" s="35">
        <v>1.0137</v>
      </c>
      <c r="L313" s="35">
        <v>1.0144</v>
      </c>
      <c r="M313" s="35">
        <v>0.95550000000000002</v>
      </c>
      <c r="N313" s="36">
        <v>0.95550000000000002</v>
      </c>
      <c r="O313" s="157"/>
      <c r="P313" s="157"/>
      <c r="Q313" s="157"/>
      <c r="R313" s="157"/>
      <c r="S313" s="157"/>
      <c r="T313" s="157"/>
      <c r="U313" s="157"/>
      <c r="V313" s="157"/>
      <c r="W313" s="157"/>
    </row>
    <row r="314" spans="1:23" x14ac:dyDescent="0.2">
      <c r="A314" s="157"/>
      <c r="B314" s="19">
        <v>116195004</v>
      </c>
      <c r="C314" s="20" t="s">
        <v>212</v>
      </c>
      <c r="D314" s="21" t="s">
        <v>208</v>
      </c>
      <c r="E314" s="31">
        <v>53113</v>
      </c>
      <c r="F314" s="32">
        <v>52773</v>
      </c>
      <c r="G314" s="32">
        <v>52449</v>
      </c>
      <c r="H314" s="32">
        <v>50063</v>
      </c>
      <c r="I314" s="33">
        <v>50063</v>
      </c>
      <c r="J314" s="34">
        <v>1.0723</v>
      </c>
      <c r="K314" s="35">
        <v>1.0402</v>
      </c>
      <c r="L314" s="35">
        <v>1.0219</v>
      </c>
      <c r="M314" s="35">
        <v>1.0609999999999999</v>
      </c>
      <c r="N314" s="36">
        <v>1.0609999999999999</v>
      </c>
      <c r="O314" s="157"/>
      <c r="P314" s="157"/>
      <c r="Q314" s="157"/>
      <c r="R314" s="157"/>
      <c r="S314" s="157"/>
      <c r="T314" s="157"/>
      <c r="U314" s="157"/>
      <c r="V314" s="157"/>
      <c r="W314" s="157"/>
    </row>
    <row r="315" spans="1:23" x14ac:dyDescent="0.2">
      <c r="A315" s="157"/>
      <c r="B315" s="19">
        <v>116197503</v>
      </c>
      <c r="C315" s="20" t="s">
        <v>213</v>
      </c>
      <c r="D315" s="21" t="s">
        <v>208</v>
      </c>
      <c r="E315" s="31">
        <v>55070</v>
      </c>
      <c r="F315" s="32">
        <v>53534</v>
      </c>
      <c r="G315" s="32">
        <v>52171</v>
      </c>
      <c r="H315" s="32">
        <v>52251</v>
      </c>
      <c r="I315" s="33">
        <v>52251</v>
      </c>
      <c r="J315" s="34">
        <v>1.0342</v>
      </c>
      <c r="K315" s="35">
        <v>1.0254000000000001</v>
      </c>
      <c r="L315" s="35">
        <v>1.0274000000000001</v>
      </c>
      <c r="M315" s="35">
        <v>1.0165</v>
      </c>
      <c r="N315" s="36">
        <v>1.0165</v>
      </c>
      <c r="O315" s="157"/>
      <c r="P315" s="157"/>
      <c r="Q315" s="157"/>
      <c r="R315" s="157"/>
      <c r="S315" s="157"/>
      <c r="T315" s="157"/>
      <c r="U315" s="157"/>
      <c r="V315" s="157"/>
      <c r="W315" s="157"/>
    </row>
    <row r="316" spans="1:23" x14ac:dyDescent="0.2">
      <c r="A316" s="157"/>
      <c r="B316" s="19">
        <v>116471803</v>
      </c>
      <c r="C316" s="20" t="s">
        <v>440</v>
      </c>
      <c r="D316" s="21" t="s">
        <v>441</v>
      </c>
      <c r="E316" s="31">
        <v>55433</v>
      </c>
      <c r="F316" s="32">
        <v>54920</v>
      </c>
      <c r="G316" s="32">
        <v>54692</v>
      </c>
      <c r="H316" s="32">
        <v>53560</v>
      </c>
      <c r="I316" s="33">
        <v>53560</v>
      </c>
      <c r="J316" s="34">
        <v>1.0274000000000001</v>
      </c>
      <c r="K316" s="35">
        <v>0.99950000000000006</v>
      </c>
      <c r="L316" s="35">
        <v>0.98</v>
      </c>
      <c r="M316" s="35">
        <v>0.99170000000000003</v>
      </c>
      <c r="N316" s="36">
        <v>0.99170000000000003</v>
      </c>
      <c r="O316" s="157"/>
      <c r="P316" s="157"/>
      <c r="Q316" s="157"/>
      <c r="R316" s="157"/>
      <c r="S316" s="157"/>
      <c r="T316" s="157"/>
      <c r="U316" s="157"/>
      <c r="V316" s="157"/>
      <c r="W316" s="157"/>
    </row>
    <row r="317" spans="1:23" x14ac:dyDescent="0.2">
      <c r="A317" s="157"/>
      <c r="B317" s="19">
        <v>116493503</v>
      </c>
      <c r="C317" s="20" t="s">
        <v>451</v>
      </c>
      <c r="D317" s="21" t="s">
        <v>452</v>
      </c>
      <c r="E317" s="31">
        <v>55148</v>
      </c>
      <c r="F317" s="32">
        <v>52079</v>
      </c>
      <c r="G317" s="32">
        <v>49076</v>
      </c>
      <c r="H317" s="32">
        <v>48815</v>
      </c>
      <c r="I317" s="33">
        <v>48815</v>
      </c>
      <c r="J317" s="34">
        <v>1.0327</v>
      </c>
      <c r="K317" s="35">
        <v>1.0541</v>
      </c>
      <c r="L317" s="35">
        <v>1.0922000000000001</v>
      </c>
      <c r="M317" s="35">
        <v>1.0881000000000001</v>
      </c>
      <c r="N317" s="36">
        <v>1.0881000000000001</v>
      </c>
      <c r="O317" s="157"/>
      <c r="P317" s="157"/>
      <c r="Q317" s="157"/>
      <c r="R317" s="157"/>
      <c r="S317" s="157"/>
      <c r="T317" s="157"/>
      <c r="U317" s="157"/>
      <c r="V317" s="157"/>
      <c r="W317" s="157"/>
    </row>
    <row r="318" spans="1:23" x14ac:dyDescent="0.2">
      <c r="A318" s="157"/>
      <c r="B318" s="19">
        <v>116495003</v>
      </c>
      <c r="C318" s="20" t="s">
        <v>453</v>
      </c>
      <c r="D318" s="21" t="s">
        <v>452</v>
      </c>
      <c r="E318" s="31">
        <v>48341</v>
      </c>
      <c r="F318" s="32">
        <v>46514</v>
      </c>
      <c r="G318" s="32">
        <v>46527</v>
      </c>
      <c r="H318" s="32">
        <v>43509</v>
      </c>
      <c r="I318" s="33">
        <v>43509</v>
      </c>
      <c r="J318" s="34">
        <v>1.1780999999999999</v>
      </c>
      <c r="K318" s="35">
        <v>1.1801999999999999</v>
      </c>
      <c r="L318" s="35">
        <v>1.1519999999999999</v>
      </c>
      <c r="M318" s="35">
        <v>1.2208000000000001</v>
      </c>
      <c r="N318" s="36">
        <v>1.2208000000000001</v>
      </c>
      <c r="O318" s="157"/>
      <c r="P318" s="157"/>
      <c r="Q318" s="157"/>
      <c r="R318" s="157"/>
      <c r="S318" s="157"/>
      <c r="T318" s="157"/>
      <c r="U318" s="157"/>
      <c r="V318" s="157"/>
      <c r="W318" s="157"/>
    </row>
    <row r="319" spans="1:23" x14ac:dyDescent="0.2">
      <c r="A319" s="157"/>
      <c r="B319" s="19">
        <v>116495103</v>
      </c>
      <c r="C319" s="20" t="s">
        <v>454</v>
      </c>
      <c r="D319" s="21" t="s">
        <v>452</v>
      </c>
      <c r="E319" s="31">
        <v>34610</v>
      </c>
      <c r="F319" s="32">
        <v>36073</v>
      </c>
      <c r="G319" s="32">
        <v>35501</v>
      </c>
      <c r="H319" s="32">
        <v>35007</v>
      </c>
      <c r="I319" s="33">
        <v>35007</v>
      </c>
      <c r="J319" s="34">
        <v>1.6455</v>
      </c>
      <c r="K319" s="35">
        <v>1.5218</v>
      </c>
      <c r="L319" s="35">
        <v>1.5098</v>
      </c>
      <c r="M319" s="35">
        <v>1.5173000000000001</v>
      </c>
      <c r="N319" s="36">
        <v>1.5173000000000001</v>
      </c>
      <c r="O319" s="157"/>
      <c r="P319" s="157"/>
      <c r="Q319" s="157"/>
      <c r="R319" s="157"/>
      <c r="S319" s="157"/>
      <c r="T319" s="157"/>
      <c r="U319" s="157"/>
      <c r="V319" s="157"/>
      <c r="W319" s="157"/>
    </row>
    <row r="320" spans="1:23" x14ac:dyDescent="0.2">
      <c r="A320" s="157"/>
      <c r="B320" s="19">
        <v>116496503</v>
      </c>
      <c r="C320" s="20" t="s">
        <v>455</v>
      </c>
      <c r="D320" s="21" t="s">
        <v>452</v>
      </c>
      <c r="E320" s="31">
        <v>39438</v>
      </c>
      <c r="F320" s="32">
        <v>36329</v>
      </c>
      <c r="G320" s="32">
        <v>36964</v>
      </c>
      <c r="H320" s="32">
        <v>36745</v>
      </c>
      <c r="I320" s="33">
        <v>36745</v>
      </c>
      <c r="J320" s="34">
        <v>1.4440999999999999</v>
      </c>
      <c r="K320" s="35">
        <v>1.5111000000000001</v>
      </c>
      <c r="L320" s="35">
        <v>1.45</v>
      </c>
      <c r="M320" s="35">
        <v>1.4455</v>
      </c>
      <c r="N320" s="36">
        <v>1.4455</v>
      </c>
      <c r="O320" s="157"/>
      <c r="P320" s="157"/>
      <c r="Q320" s="157"/>
      <c r="R320" s="157"/>
      <c r="S320" s="157"/>
      <c r="T320" s="157"/>
      <c r="U320" s="157"/>
      <c r="V320" s="157"/>
      <c r="W320" s="157"/>
    </row>
    <row r="321" spans="1:23" x14ac:dyDescent="0.2">
      <c r="A321" s="157"/>
      <c r="B321" s="19">
        <v>116496603</v>
      </c>
      <c r="C321" s="20" t="s">
        <v>456</v>
      </c>
      <c r="D321" s="21" t="s">
        <v>452</v>
      </c>
      <c r="E321" s="31">
        <v>47016</v>
      </c>
      <c r="F321" s="32">
        <v>44716</v>
      </c>
      <c r="G321" s="32">
        <v>42393</v>
      </c>
      <c r="H321" s="32">
        <v>41523</v>
      </c>
      <c r="I321" s="33">
        <v>41523</v>
      </c>
      <c r="J321" s="34">
        <v>1.2113</v>
      </c>
      <c r="K321" s="35">
        <v>1.2276</v>
      </c>
      <c r="L321" s="35">
        <v>1.2643</v>
      </c>
      <c r="M321" s="35">
        <v>1.2791999999999999</v>
      </c>
      <c r="N321" s="36">
        <v>1.2791999999999999</v>
      </c>
      <c r="O321" s="157"/>
      <c r="P321" s="157"/>
      <c r="Q321" s="157"/>
      <c r="R321" s="157"/>
      <c r="S321" s="157"/>
      <c r="T321" s="157"/>
      <c r="U321" s="157"/>
      <c r="V321" s="157"/>
      <c r="W321" s="157"/>
    </row>
    <row r="322" spans="1:23" x14ac:dyDescent="0.2">
      <c r="A322" s="157"/>
      <c r="B322" s="19">
        <v>116498003</v>
      </c>
      <c r="C322" s="20" t="s">
        <v>457</v>
      </c>
      <c r="D322" s="21" t="s">
        <v>452</v>
      </c>
      <c r="E322" s="31">
        <v>52692</v>
      </c>
      <c r="F322" s="32">
        <v>51532</v>
      </c>
      <c r="G322" s="32">
        <v>51307</v>
      </c>
      <c r="H322" s="32">
        <v>50471</v>
      </c>
      <c r="I322" s="33">
        <v>50471</v>
      </c>
      <c r="J322" s="34">
        <v>1.0808</v>
      </c>
      <c r="K322" s="35">
        <v>1.0652999999999999</v>
      </c>
      <c r="L322" s="35">
        <v>1.0447</v>
      </c>
      <c r="M322" s="35">
        <v>1.0524</v>
      </c>
      <c r="N322" s="36">
        <v>1.0524</v>
      </c>
      <c r="O322" s="157"/>
      <c r="P322" s="157"/>
      <c r="Q322" s="157"/>
      <c r="R322" s="157"/>
      <c r="S322" s="157"/>
      <c r="T322" s="157"/>
      <c r="U322" s="157"/>
      <c r="V322" s="157"/>
      <c r="W322" s="157"/>
    </row>
    <row r="323" spans="1:23" x14ac:dyDescent="0.2">
      <c r="A323" s="157"/>
      <c r="B323" s="19">
        <v>116555003</v>
      </c>
      <c r="C323" s="20" t="s">
        <v>487</v>
      </c>
      <c r="D323" s="21" t="s">
        <v>488</v>
      </c>
      <c r="E323" s="31">
        <v>50468</v>
      </c>
      <c r="F323" s="32">
        <v>49102</v>
      </c>
      <c r="G323" s="32">
        <v>47346</v>
      </c>
      <c r="H323" s="32">
        <v>45239</v>
      </c>
      <c r="I323" s="33">
        <v>45239</v>
      </c>
      <c r="J323" s="34">
        <v>1.1285000000000001</v>
      </c>
      <c r="K323" s="35">
        <v>1.1180000000000001</v>
      </c>
      <c r="L323" s="35">
        <v>1.1321000000000001</v>
      </c>
      <c r="M323" s="35">
        <v>1.1740999999999999</v>
      </c>
      <c r="N323" s="36">
        <v>1.1740999999999999</v>
      </c>
      <c r="O323" s="157"/>
      <c r="P323" s="157"/>
      <c r="Q323" s="157"/>
      <c r="R323" s="157"/>
      <c r="S323" s="157"/>
      <c r="T323" s="157"/>
      <c r="U323" s="157"/>
      <c r="V323" s="157"/>
      <c r="W323" s="157"/>
    </row>
    <row r="324" spans="1:23" x14ac:dyDescent="0.2">
      <c r="A324" s="157"/>
      <c r="B324" s="19">
        <v>116557103</v>
      </c>
      <c r="C324" s="20" t="s">
        <v>489</v>
      </c>
      <c r="D324" s="21" t="s">
        <v>488</v>
      </c>
      <c r="E324" s="31">
        <v>57418</v>
      </c>
      <c r="F324" s="32">
        <v>53144</v>
      </c>
      <c r="G324" s="32">
        <v>51894</v>
      </c>
      <c r="H324" s="32">
        <v>51439</v>
      </c>
      <c r="I324" s="33">
        <v>51439</v>
      </c>
      <c r="J324" s="34">
        <v>0.9919</v>
      </c>
      <c r="K324" s="35">
        <v>1.0328999999999999</v>
      </c>
      <c r="L324" s="35">
        <v>1.0328999999999999</v>
      </c>
      <c r="M324" s="35">
        <v>1.0326</v>
      </c>
      <c r="N324" s="36">
        <v>1.0326</v>
      </c>
      <c r="O324" s="157"/>
      <c r="P324" s="157"/>
      <c r="Q324" s="157"/>
      <c r="R324" s="157"/>
      <c r="S324" s="157"/>
      <c r="T324" s="157"/>
      <c r="U324" s="157"/>
      <c r="V324" s="157"/>
      <c r="W324" s="157"/>
    </row>
    <row r="325" spans="1:23" x14ac:dyDescent="0.2">
      <c r="A325" s="157"/>
      <c r="B325" s="19">
        <v>116604003</v>
      </c>
      <c r="C325" s="20" t="s">
        <v>515</v>
      </c>
      <c r="D325" s="21" t="s">
        <v>516</v>
      </c>
      <c r="E325" s="31">
        <v>57695</v>
      </c>
      <c r="F325" s="32">
        <v>52008</v>
      </c>
      <c r="G325" s="32">
        <v>50192</v>
      </c>
      <c r="H325" s="32">
        <v>49291</v>
      </c>
      <c r="I325" s="33">
        <v>49291</v>
      </c>
      <c r="J325" s="34">
        <v>0.98709999999999998</v>
      </c>
      <c r="K325" s="35">
        <v>1.0555000000000001</v>
      </c>
      <c r="L325" s="35">
        <v>1.0679000000000001</v>
      </c>
      <c r="M325" s="35">
        <v>1.0775999999999999</v>
      </c>
      <c r="N325" s="36">
        <v>1.0775999999999999</v>
      </c>
      <c r="O325" s="157"/>
      <c r="P325" s="157"/>
      <c r="Q325" s="157"/>
      <c r="R325" s="157"/>
      <c r="S325" s="157"/>
      <c r="T325" s="157"/>
      <c r="U325" s="157"/>
      <c r="V325" s="157"/>
      <c r="W325" s="157"/>
    </row>
    <row r="326" spans="1:23" x14ac:dyDescent="0.2">
      <c r="A326" s="157"/>
      <c r="B326" s="19">
        <v>116605003</v>
      </c>
      <c r="C326" s="20" t="s">
        <v>517</v>
      </c>
      <c r="D326" s="21" t="s">
        <v>516</v>
      </c>
      <c r="E326" s="31">
        <v>52839</v>
      </c>
      <c r="F326" s="32">
        <v>50290</v>
      </c>
      <c r="G326" s="32">
        <v>48040</v>
      </c>
      <c r="H326" s="32">
        <v>47599</v>
      </c>
      <c r="I326" s="33">
        <v>47599</v>
      </c>
      <c r="J326" s="34">
        <v>1.0778000000000001</v>
      </c>
      <c r="K326" s="35">
        <v>1.0915999999999999</v>
      </c>
      <c r="L326" s="35">
        <v>1.1156999999999999</v>
      </c>
      <c r="M326" s="35">
        <v>1.1158999999999999</v>
      </c>
      <c r="N326" s="36">
        <v>1.1158999999999999</v>
      </c>
      <c r="O326" s="157"/>
      <c r="P326" s="157"/>
      <c r="Q326" s="157"/>
      <c r="R326" s="157"/>
      <c r="S326" s="157"/>
      <c r="T326" s="157"/>
      <c r="U326" s="157"/>
      <c r="V326" s="157"/>
      <c r="W326" s="157"/>
    </row>
    <row r="327" spans="1:23" x14ac:dyDescent="0.2">
      <c r="A327" s="157"/>
      <c r="B327" s="19">
        <v>117080503</v>
      </c>
      <c r="C327" s="20" t="s">
        <v>119</v>
      </c>
      <c r="D327" s="21" t="s">
        <v>120</v>
      </c>
      <c r="E327" s="31">
        <v>49737</v>
      </c>
      <c r="F327" s="32">
        <v>47861</v>
      </c>
      <c r="G327" s="32">
        <v>47872</v>
      </c>
      <c r="H327" s="32">
        <v>47144</v>
      </c>
      <c r="I327" s="33">
        <v>47144</v>
      </c>
      <c r="J327" s="34">
        <v>1.145</v>
      </c>
      <c r="K327" s="35">
        <v>1.147</v>
      </c>
      <c r="L327" s="35">
        <v>1.1195999999999999</v>
      </c>
      <c r="M327" s="35">
        <v>1.1267</v>
      </c>
      <c r="N327" s="36">
        <v>1.1267</v>
      </c>
      <c r="O327" s="157"/>
      <c r="P327" s="157"/>
      <c r="Q327" s="157"/>
      <c r="R327" s="157"/>
      <c r="S327" s="157"/>
      <c r="T327" s="157"/>
      <c r="U327" s="157"/>
      <c r="V327" s="157"/>
      <c r="W327" s="157"/>
    </row>
    <row r="328" spans="1:23" x14ac:dyDescent="0.2">
      <c r="A328" s="157"/>
      <c r="B328" s="19">
        <v>117081003</v>
      </c>
      <c r="C328" s="20" t="s">
        <v>121</v>
      </c>
      <c r="D328" s="21" t="s">
        <v>120</v>
      </c>
      <c r="E328" s="31">
        <v>50036</v>
      </c>
      <c r="F328" s="32">
        <v>48929</v>
      </c>
      <c r="G328" s="32">
        <v>46113</v>
      </c>
      <c r="H328" s="32">
        <v>44300</v>
      </c>
      <c r="I328" s="33">
        <v>44300</v>
      </c>
      <c r="J328" s="34">
        <v>1.1382000000000001</v>
      </c>
      <c r="K328" s="35">
        <v>1.1218999999999999</v>
      </c>
      <c r="L328" s="35">
        <v>1.1623000000000001</v>
      </c>
      <c r="M328" s="35">
        <v>1.1990000000000001</v>
      </c>
      <c r="N328" s="36">
        <v>1.1990000000000001</v>
      </c>
      <c r="O328" s="157"/>
      <c r="P328" s="157"/>
      <c r="Q328" s="157"/>
      <c r="R328" s="157"/>
      <c r="S328" s="157"/>
      <c r="T328" s="157"/>
      <c r="U328" s="157"/>
      <c r="V328" s="157"/>
      <c r="W328" s="157"/>
    </row>
    <row r="329" spans="1:23" x14ac:dyDescent="0.2">
      <c r="A329" s="157"/>
      <c r="B329" s="19">
        <v>117083004</v>
      </c>
      <c r="C329" s="20" t="s">
        <v>122</v>
      </c>
      <c r="D329" s="21" t="s">
        <v>120</v>
      </c>
      <c r="E329" s="31">
        <v>51917</v>
      </c>
      <c r="F329" s="32">
        <v>51168</v>
      </c>
      <c r="G329" s="32">
        <v>50844</v>
      </c>
      <c r="H329" s="32">
        <v>48935</v>
      </c>
      <c r="I329" s="33">
        <v>48935</v>
      </c>
      <c r="J329" s="34">
        <v>1.097</v>
      </c>
      <c r="K329" s="35">
        <v>1.0728</v>
      </c>
      <c r="L329" s="35">
        <v>1.0542</v>
      </c>
      <c r="M329" s="35">
        <v>1.0853999999999999</v>
      </c>
      <c r="N329" s="36">
        <v>1.0853999999999999</v>
      </c>
      <c r="O329" s="157"/>
      <c r="P329" s="157"/>
      <c r="Q329" s="157"/>
      <c r="R329" s="157"/>
      <c r="S329" s="157"/>
      <c r="T329" s="157"/>
      <c r="U329" s="157"/>
      <c r="V329" s="157"/>
      <c r="W329" s="157"/>
    </row>
    <row r="330" spans="1:23" x14ac:dyDescent="0.2">
      <c r="A330" s="157"/>
      <c r="B330" s="19">
        <v>117086003</v>
      </c>
      <c r="C330" s="20" t="s">
        <v>123</v>
      </c>
      <c r="D330" s="21" t="s">
        <v>120</v>
      </c>
      <c r="E330" s="31">
        <v>45820</v>
      </c>
      <c r="F330" s="32">
        <v>46514</v>
      </c>
      <c r="G330" s="32">
        <v>42050</v>
      </c>
      <c r="H330" s="32">
        <v>44364</v>
      </c>
      <c r="I330" s="33">
        <v>44364</v>
      </c>
      <c r="J330" s="34">
        <v>1.2428999999999999</v>
      </c>
      <c r="K330" s="35">
        <v>1.1801999999999999</v>
      </c>
      <c r="L330" s="35">
        <v>1.2746</v>
      </c>
      <c r="M330" s="35">
        <v>1.1973</v>
      </c>
      <c r="N330" s="36">
        <v>1.1973</v>
      </c>
      <c r="O330" s="157"/>
      <c r="P330" s="157"/>
      <c r="Q330" s="157"/>
      <c r="R330" s="157"/>
      <c r="S330" s="157"/>
      <c r="T330" s="157"/>
      <c r="U330" s="157"/>
      <c r="V330" s="157"/>
      <c r="W330" s="157"/>
    </row>
    <row r="331" spans="1:23" x14ac:dyDescent="0.2">
      <c r="A331" s="157"/>
      <c r="B331" s="19">
        <v>117086503</v>
      </c>
      <c r="C331" s="20" t="s">
        <v>124</v>
      </c>
      <c r="D331" s="21" t="s">
        <v>120</v>
      </c>
      <c r="E331" s="31">
        <v>50039</v>
      </c>
      <c r="F331" s="32">
        <v>51198</v>
      </c>
      <c r="G331" s="32">
        <v>49560</v>
      </c>
      <c r="H331" s="32">
        <v>49897</v>
      </c>
      <c r="I331" s="33">
        <v>49897</v>
      </c>
      <c r="J331" s="34">
        <v>1.1380999999999999</v>
      </c>
      <c r="K331" s="35">
        <v>1.0722</v>
      </c>
      <c r="L331" s="35">
        <v>1.0814999999999999</v>
      </c>
      <c r="M331" s="35">
        <v>1.0645</v>
      </c>
      <c r="N331" s="36">
        <v>1.0645</v>
      </c>
      <c r="O331" s="157"/>
      <c r="P331" s="157"/>
      <c r="Q331" s="157"/>
      <c r="R331" s="157"/>
      <c r="S331" s="157"/>
      <c r="T331" s="157"/>
      <c r="U331" s="157"/>
      <c r="V331" s="157"/>
      <c r="W331" s="157"/>
    </row>
    <row r="332" spans="1:23" x14ac:dyDescent="0.2">
      <c r="A332" s="157"/>
      <c r="B332" s="19">
        <v>117086653</v>
      </c>
      <c r="C332" s="20" t="s">
        <v>125</v>
      </c>
      <c r="D332" s="21" t="s">
        <v>120</v>
      </c>
      <c r="E332" s="31">
        <v>53457</v>
      </c>
      <c r="F332" s="32">
        <v>52900</v>
      </c>
      <c r="G332" s="32">
        <v>51844</v>
      </c>
      <c r="H332" s="32">
        <v>49675</v>
      </c>
      <c r="I332" s="33">
        <v>49675</v>
      </c>
      <c r="J332" s="34">
        <v>1.0653999999999999</v>
      </c>
      <c r="K332" s="35">
        <v>1.0377000000000001</v>
      </c>
      <c r="L332" s="35">
        <v>1.0339</v>
      </c>
      <c r="M332" s="35">
        <v>1.0692999999999999</v>
      </c>
      <c r="N332" s="36">
        <v>1.0692999999999999</v>
      </c>
      <c r="O332" s="157"/>
      <c r="P332" s="157"/>
      <c r="Q332" s="157"/>
      <c r="R332" s="157"/>
      <c r="S332" s="157"/>
      <c r="T332" s="157"/>
      <c r="U332" s="157"/>
      <c r="V332" s="157"/>
      <c r="W332" s="157"/>
    </row>
    <row r="333" spans="1:23" x14ac:dyDescent="0.2">
      <c r="A333" s="157"/>
      <c r="B333" s="19">
        <v>117089003</v>
      </c>
      <c r="C333" s="20" t="s">
        <v>126</v>
      </c>
      <c r="D333" s="21" t="s">
        <v>120</v>
      </c>
      <c r="E333" s="31">
        <v>55847</v>
      </c>
      <c r="F333" s="32">
        <v>57896</v>
      </c>
      <c r="G333" s="32">
        <v>55800</v>
      </c>
      <c r="H333" s="32">
        <v>54794</v>
      </c>
      <c r="I333" s="33">
        <v>54794</v>
      </c>
      <c r="J333" s="34">
        <v>1.0198</v>
      </c>
      <c r="K333" s="35">
        <v>0.94820000000000004</v>
      </c>
      <c r="L333" s="35">
        <v>0.96060000000000001</v>
      </c>
      <c r="M333" s="35">
        <v>0.96940000000000004</v>
      </c>
      <c r="N333" s="36">
        <v>0.96940000000000004</v>
      </c>
      <c r="O333" s="157"/>
      <c r="P333" s="157"/>
      <c r="Q333" s="157"/>
      <c r="R333" s="157"/>
      <c r="S333" s="157"/>
      <c r="T333" s="157"/>
      <c r="U333" s="157"/>
      <c r="V333" s="157"/>
      <c r="W333" s="157"/>
    </row>
    <row r="334" spans="1:23" x14ac:dyDescent="0.2">
      <c r="A334" s="157"/>
      <c r="B334" s="19">
        <v>117412003</v>
      </c>
      <c r="C334" s="20" t="s">
        <v>382</v>
      </c>
      <c r="D334" s="21" t="s">
        <v>383</v>
      </c>
      <c r="E334" s="31">
        <v>57603</v>
      </c>
      <c r="F334" s="32">
        <v>55440</v>
      </c>
      <c r="G334" s="32">
        <v>55530</v>
      </c>
      <c r="H334" s="32">
        <v>53656</v>
      </c>
      <c r="I334" s="33">
        <v>53656</v>
      </c>
      <c r="J334" s="34">
        <v>0.98870000000000002</v>
      </c>
      <c r="K334" s="35">
        <v>0.99019999999999997</v>
      </c>
      <c r="L334" s="35">
        <v>0.96519999999999995</v>
      </c>
      <c r="M334" s="35">
        <v>0.9899</v>
      </c>
      <c r="N334" s="36">
        <v>0.9899</v>
      </c>
      <c r="O334" s="157"/>
      <c r="P334" s="157"/>
      <c r="Q334" s="157"/>
      <c r="R334" s="157"/>
      <c r="S334" s="157"/>
      <c r="T334" s="157"/>
      <c r="U334" s="157"/>
      <c r="V334" s="157"/>
      <c r="W334" s="157"/>
    </row>
    <row r="335" spans="1:23" x14ac:dyDescent="0.2">
      <c r="A335" s="157"/>
      <c r="B335" s="19">
        <v>117414003</v>
      </c>
      <c r="C335" s="20" t="s">
        <v>384</v>
      </c>
      <c r="D335" s="21" t="s">
        <v>383</v>
      </c>
      <c r="E335" s="31">
        <v>53846</v>
      </c>
      <c r="F335" s="32">
        <v>53782</v>
      </c>
      <c r="G335" s="32">
        <v>53864</v>
      </c>
      <c r="H335" s="32">
        <v>53174</v>
      </c>
      <c r="I335" s="33">
        <v>53174</v>
      </c>
      <c r="J335" s="34">
        <v>1.0577000000000001</v>
      </c>
      <c r="K335" s="35">
        <v>1.0206999999999999</v>
      </c>
      <c r="L335" s="35">
        <v>0.99509999999999998</v>
      </c>
      <c r="M335" s="35">
        <v>0.99890000000000001</v>
      </c>
      <c r="N335" s="36">
        <v>0.99890000000000001</v>
      </c>
      <c r="O335" s="157"/>
      <c r="P335" s="157"/>
      <c r="Q335" s="157"/>
      <c r="R335" s="157"/>
      <c r="S335" s="157"/>
      <c r="T335" s="157"/>
      <c r="U335" s="157"/>
      <c r="V335" s="157"/>
      <c r="W335" s="157"/>
    </row>
    <row r="336" spans="1:23" x14ac:dyDescent="0.2">
      <c r="A336" s="157"/>
      <c r="B336" s="19">
        <v>117414203</v>
      </c>
      <c r="C336" s="20" t="s">
        <v>385</v>
      </c>
      <c r="D336" s="21" t="s">
        <v>383</v>
      </c>
      <c r="E336" s="31">
        <v>50030</v>
      </c>
      <c r="F336" s="32">
        <v>45072</v>
      </c>
      <c r="G336" s="32">
        <v>44239</v>
      </c>
      <c r="H336" s="32">
        <v>46843</v>
      </c>
      <c r="I336" s="33">
        <v>46843</v>
      </c>
      <c r="J336" s="34">
        <v>1.1383000000000001</v>
      </c>
      <c r="K336" s="35">
        <v>1.2179</v>
      </c>
      <c r="L336" s="35">
        <v>1.2116</v>
      </c>
      <c r="M336" s="35">
        <v>1.1338999999999999</v>
      </c>
      <c r="N336" s="36">
        <v>1.1338999999999999</v>
      </c>
      <c r="O336" s="157"/>
      <c r="P336" s="157"/>
      <c r="Q336" s="157"/>
      <c r="R336" s="157"/>
      <c r="S336" s="157"/>
      <c r="T336" s="157"/>
      <c r="U336" s="157"/>
      <c r="V336" s="157"/>
      <c r="W336" s="157"/>
    </row>
    <row r="337" spans="1:23" x14ac:dyDescent="0.2">
      <c r="A337" s="157"/>
      <c r="B337" s="19">
        <v>117415004</v>
      </c>
      <c r="C337" s="20" t="s">
        <v>386</v>
      </c>
      <c r="D337" s="21" t="s">
        <v>383</v>
      </c>
      <c r="E337" s="31">
        <v>55500</v>
      </c>
      <c r="F337" s="32">
        <v>52246</v>
      </c>
      <c r="G337" s="32">
        <v>51078</v>
      </c>
      <c r="H337" s="32">
        <v>49417</v>
      </c>
      <c r="I337" s="33">
        <v>49417</v>
      </c>
      <c r="J337" s="34">
        <v>1.0261</v>
      </c>
      <c r="K337" s="35">
        <v>1.0507</v>
      </c>
      <c r="L337" s="35">
        <v>1.0494000000000001</v>
      </c>
      <c r="M337" s="35">
        <v>1.0748</v>
      </c>
      <c r="N337" s="36">
        <v>1.0748</v>
      </c>
      <c r="O337" s="157"/>
      <c r="P337" s="157"/>
      <c r="Q337" s="157"/>
      <c r="R337" s="157"/>
      <c r="S337" s="157"/>
      <c r="T337" s="157"/>
      <c r="U337" s="157"/>
      <c r="V337" s="157"/>
      <c r="W337" s="157"/>
    </row>
    <row r="338" spans="1:23" x14ac:dyDescent="0.2">
      <c r="A338" s="157"/>
      <c r="B338" s="19">
        <v>117415103</v>
      </c>
      <c r="C338" s="20" t="s">
        <v>387</v>
      </c>
      <c r="D338" s="21" t="s">
        <v>383</v>
      </c>
      <c r="E338" s="31">
        <v>59284</v>
      </c>
      <c r="F338" s="32">
        <v>57994</v>
      </c>
      <c r="G338" s="32">
        <v>55213</v>
      </c>
      <c r="H338" s="32">
        <v>52296</v>
      </c>
      <c r="I338" s="33">
        <v>52296</v>
      </c>
      <c r="J338" s="34">
        <v>0.96060000000000001</v>
      </c>
      <c r="K338" s="35">
        <v>0.9466</v>
      </c>
      <c r="L338" s="35">
        <v>0.9708</v>
      </c>
      <c r="M338" s="35">
        <v>1.0157</v>
      </c>
      <c r="N338" s="36">
        <v>1.0157</v>
      </c>
      <c r="O338" s="157"/>
      <c r="P338" s="157"/>
      <c r="Q338" s="157"/>
      <c r="R338" s="157"/>
      <c r="S338" s="157"/>
      <c r="T338" s="157"/>
      <c r="U338" s="157"/>
      <c r="V338" s="157"/>
      <c r="W338" s="157"/>
    </row>
    <row r="339" spans="1:23" x14ac:dyDescent="0.2">
      <c r="A339" s="157"/>
      <c r="B339" s="19">
        <v>117415303</v>
      </c>
      <c r="C339" s="20" t="s">
        <v>388</v>
      </c>
      <c r="D339" s="21" t="s">
        <v>383</v>
      </c>
      <c r="E339" s="31">
        <v>56504</v>
      </c>
      <c r="F339" s="32">
        <v>53183</v>
      </c>
      <c r="G339" s="32">
        <v>49688</v>
      </c>
      <c r="H339" s="32">
        <v>50051</v>
      </c>
      <c r="I339" s="33">
        <v>50051</v>
      </c>
      <c r="J339" s="34">
        <v>1.0079</v>
      </c>
      <c r="K339" s="35">
        <v>1.0322</v>
      </c>
      <c r="L339" s="35">
        <v>1.0787</v>
      </c>
      <c r="M339" s="35">
        <v>1.0611999999999999</v>
      </c>
      <c r="N339" s="36">
        <v>1.0611999999999999</v>
      </c>
      <c r="O339" s="157"/>
      <c r="P339" s="157"/>
      <c r="Q339" s="157"/>
      <c r="R339" s="157"/>
      <c r="S339" s="157"/>
      <c r="T339" s="157"/>
      <c r="U339" s="157"/>
      <c r="V339" s="157"/>
      <c r="W339" s="157"/>
    </row>
    <row r="340" spans="1:23" x14ac:dyDescent="0.2">
      <c r="A340" s="157"/>
      <c r="B340" s="19">
        <v>117416103</v>
      </c>
      <c r="C340" s="20" t="s">
        <v>389</v>
      </c>
      <c r="D340" s="21" t="s">
        <v>383</v>
      </c>
      <c r="E340" s="31">
        <v>52179</v>
      </c>
      <c r="F340" s="32">
        <v>46469</v>
      </c>
      <c r="G340" s="32">
        <v>42938</v>
      </c>
      <c r="H340" s="32">
        <v>44380</v>
      </c>
      <c r="I340" s="33">
        <v>44380</v>
      </c>
      <c r="J340" s="34">
        <v>1.0914999999999999</v>
      </c>
      <c r="K340" s="35">
        <v>1.1813</v>
      </c>
      <c r="L340" s="35">
        <v>1.2483</v>
      </c>
      <c r="M340" s="35">
        <v>1.1968000000000001</v>
      </c>
      <c r="N340" s="36">
        <v>1.1968000000000001</v>
      </c>
      <c r="O340" s="157"/>
      <c r="P340" s="157"/>
      <c r="Q340" s="157"/>
      <c r="R340" s="157"/>
      <c r="S340" s="157"/>
      <c r="T340" s="157"/>
      <c r="U340" s="157"/>
      <c r="V340" s="157"/>
      <c r="W340" s="157"/>
    </row>
    <row r="341" spans="1:23" x14ac:dyDescent="0.2">
      <c r="A341" s="157"/>
      <c r="B341" s="19">
        <v>117417202</v>
      </c>
      <c r="C341" s="20" t="s">
        <v>390</v>
      </c>
      <c r="D341" s="21" t="s">
        <v>383</v>
      </c>
      <c r="E341" s="31">
        <v>42675</v>
      </c>
      <c r="F341" s="32">
        <v>42289</v>
      </c>
      <c r="G341" s="32">
        <v>41369</v>
      </c>
      <c r="H341" s="32">
        <v>38713</v>
      </c>
      <c r="I341" s="33">
        <v>38713</v>
      </c>
      <c r="J341" s="34">
        <v>1.3345</v>
      </c>
      <c r="K341" s="35">
        <v>1.2981</v>
      </c>
      <c r="L341" s="35">
        <v>1.2956000000000001</v>
      </c>
      <c r="M341" s="35">
        <v>1.3720000000000001</v>
      </c>
      <c r="N341" s="36">
        <v>1.3720000000000001</v>
      </c>
      <c r="O341" s="157"/>
      <c r="P341" s="157"/>
      <c r="Q341" s="157"/>
      <c r="R341" s="157"/>
      <c r="S341" s="157"/>
      <c r="T341" s="157"/>
      <c r="U341" s="157"/>
      <c r="V341" s="157"/>
      <c r="W341" s="157"/>
    </row>
    <row r="342" spans="1:23" x14ac:dyDescent="0.2">
      <c r="A342" s="157"/>
      <c r="B342" s="19">
        <v>117576303</v>
      </c>
      <c r="C342" s="20" t="s">
        <v>502</v>
      </c>
      <c r="D342" s="21" t="s">
        <v>503</v>
      </c>
      <c r="E342" s="31">
        <v>45519</v>
      </c>
      <c r="F342" s="32">
        <v>44926</v>
      </c>
      <c r="G342" s="32">
        <v>44189</v>
      </c>
      <c r="H342" s="32">
        <v>41786</v>
      </c>
      <c r="I342" s="33">
        <v>41786</v>
      </c>
      <c r="J342" s="34">
        <v>1.2511000000000001</v>
      </c>
      <c r="K342" s="35">
        <v>1.2219</v>
      </c>
      <c r="L342" s="35">
        <v>1.2129000000000001</v>
      </c>
      <c r="M342" s="35">
        <v>1.2710999999999999</v>
      </c>
      <c r="N342" s="36">
        <v>1.2710999999999999</v>
      </c>
      <c r="O342" s="157"/>
      <c r="P342" s="157"/>
      <c r="Q342" s="157"/>
      <c r="R342" s="157"/>
      <c r="S342" s="157"/>
      <c r="T342" s="157"/>
      <c r="U342" s="157"/>
      <c r="V342" s="157"/>
      <c r="W342" s="157"/>
    </row>
    <row r="343" spans="1:23" x14ac:dyDescent="0.2">
      <c r="A343" s="157"/>
      <c r="B343" s="19">
        <v>117596003</v>
      </c>
      <c r="C343" s="20" t="s">
        <v>511</v>
      </c>
      <c r="D343" s="21" t="s">
        <v>512</v>
      </c>
      <c r="E343" s="31">
        <v>45773</v>
      </c>
      <c r="F343" s="32">
        <v>45633</v>
      </c>
      <c r="G343" s="32">
        <v>43333</v>
      </c>
      <c r="H343" s="32">
        <v>43554</v>
      </c>
      <c r="I343" s="33">
        <v>43554</v>
      </c>
      <c r="J343" s="34">
        <v>1.2442</v>
      </c>
      <c r="K343" s="35">
        <v>1.2030000000000001</v>
      </c>
      <c r="L343" s="35">
        <v>1.2369000000000001</v>
      </c>
      <c r="M343" s="35">
        <v>1.2195</v>
      </c>
      <c r="N343" s="36">
        <v>1.2195</v>
      </c>
      <c r="O343" s="157"/>
      <c r="P343" s="157"/>
      <c r="Q343" s="157"/>
      <c r="R343" s="157"/>
      <c r="S343" s="157"/>
      <c r="T343" s="157"/>
      <c r="U343" s="157"/>
      <c r="V343" s="157"/>
      <c r="W343" s="157"/>
    </row>
    <row r="344" spans="1:23" x14ac:dyDescent="0.2">
      <c r="A344" s="157"/>
      <c r="B344" s="19">
        <v>117597003</v>
      </c>
      <c r="C344" s="20" t="s">
        <v>513</v>
      </c>
      <c r="D344" s="21" t="s">
        <v>512</v>
      </c>
      <c r="E344" s="31">
        <v>50919</v>
      </c>
      <c r="F344" s="32">
        <v>49030</v>
      </c>
      <c r="G344" s="32">
        <v>47947</v>
      </c>
      <c r="H344" s="32">
        <v>47545</v>
      </c>
      <c r="I344" s="33">
        <v>47545</v>
      </c>
      <c r="J344" s="34">
        <v>1.1185</v>
      </c>
      <c r="K344" s="35">
        <v>1.1195999999999999</v>
      </c>
      <c r="L344" s="35">
        <v>1.1178999999999999</v>
      </c>
      <c r="M344" s="35">
        <v>1.1172</v>
      </c>
      <c r="N344" s="36">
        <v>1.1172</v>
      </c>
      <c r="O344" s="157"/>
      <c r="P344" s="157"/>
      <c r="Q344" s="157"/>
      <c r="R344" s="157"/>
      <c r="S344" s="157"/>
      <c r="T344" s="157"/>
      <c r="U344" s="157"/>
      <c r="V344" s="157"/>
      <c r="W344" s="157"/>
    </row>
    <row r="345" spans="1:23" x14ac:dyDescent="0.2">
      <c r="A345" s="157"/>
      <c r="B345" s="19">
        <v>117598503</v>
      </c>
      <c r="C345" s="20" t="s">
        <v>514</v>
      </c>
      <c r="D345" s="21" t="s">
        <v>512</v>
      </c>
      <c r="E345" s="31">
        <v>54284</v>
      </c>
      <c r="F345" s="32">
        <v>53166</v>
      </c>
      <c r="G345" s="32">
        <v>50105</v>
      </c>
      <c r="H345" s="32">
        <v>47066</v>
      </c>
      <c r="I345" s="33">
        <v>47066</v>
      </c>
      <c r="J345" s="34">
        <v>1.0490999999999999</v>
      </c>
      <c r="K345" s="35">
        <v>1.0325</v>
      </c>
      <c r="L345" s="35">
        <v>1.0697000000000001</v>
      </c>
      <c r="M345" s="35">
        <v>1.1285000000000001</v>
      </c>
      <c r="N345" s="36">
        <v>1.1285000000000001</v>
      </c>
      <c r="O345" s="157"/>
      <c r="P345" s="157"/>
      <c r="Q345" s="157"/>
      <c r="R345" s="157"/>
      <c r="S345" s="157"/>
      <c r="T345" s="157"/>
      <c r="U345" s="157"/>
      <c r="V345" s="157"/>
      <c r="W345" s="157"/>
    </row>
    <row r="346" spans="1:23" x14ac:dyDescent="0.2">
      <c r="A346" s="157"/>
      <c r="B346" s="19">
        <v>118401403</v>
      </c>
      <c r="C346" s="20" t="s">
        <v>370</v>
      </c>
      <c r="D346" s="21" t="s">
        <v>371</v>
      </c>
      <c r="E346" s="31">
        <v>74282</v>
      </c>
      <c r="F346" s="32">
        <v>72250</v>
      </c>
      <c r="G346" s="32">
        <v>70495</v>
      </c>
      <c r="H346" s="32">
        <v>72094</v>
      </c>
      <c r="I346" s="33">
        <v>72094</v>
      </c>
      <c r="J346" s="34">
        <v>0.76670000000000005</v>
      </c>
      <c r="K346" s="35">
        <v>0.75980000000000003</v>
      </c>
      <c r="L346" s="35">
        <v>0.76029999999999998</v>
      </c>
      <c r="M346" s="35">
        <v>0.73670000000000002</v>
      </c>
      <c r="N346" s="36">
        <v>0.73670000000000002</v>
      </c>
      <c r="O346" s="157"/>
      <c r="P346" s="157"/>
      <c r="Q346" s="157"/>
      <c r="R346" s="157"/>
      <c r="S346" s="157"/>
      <c r="T346" s="157"/>
      <c r="U346" s="157"/>
      <c r="V346" s="157"/>
      <c r="W346" s="157"/>
    </row>
    <row r="347" spans="1:23" x14ac:dyDescent="0.2">
      <c r="A347" s="157"/>
      <c r="B347" s="19">
        <v>118401603</v>
      </c>
      <c r="C347" s="20" t="s">
        <v>372</v>
      </c>
      <c r="D347" s="21" t="s">
        <v>371</v>
      </c>
      <c r="E347" s="31">
        <v>70044</v>
      </c>
      <c r="F347" s="32">
        <v>64677</v>
      </c>
      <c r="G347" s="32">
        <v>62838</v>
      </c>
      <c r="H347" s="32">
        <v>64157</v>
      </c>
      <c r="I347" s="33">
        <v>64157</v>
      </c>
      <c r="J347" s="34">
        <v>0.81310000000000004</v>
      </c>
      <c r="K347" s="35">
        <v>0.8488</v>
      </c>
      <c r="L347" s="35">
        <v>0.85299999999999998</v>
      </c>
      <c r="M347" s="35">
        <v>0.82789999999999997</v>
      </c>
      <c r="N347" s="36">
        <v>0.82789999999999997</v>
      </c>
      <c r="O347" s="157"/>
      <c r="P347" s="157"/>
      <c r="Q347" s="157"/>
      <c r="R347" s="157"/>
      <c r="S347" s="157"/>
      <c r="T347" s="157"/>
      <c r="U347" s="157"/>
      <c r="V347" s="157"/>
      <c r="W347" s="157"/>
    </row>
    <row r="348" spans="1:23" x14ac:dyDescent="0.2">
      <c r="A348" s="157"/>
      <c r="B348" s="19">
        <v>118402603</v>
      </c>
      <c r="C348" s="20" t="s">
        <v>373</v>
      </c>
      <c r="D348" s="21" t="s">
        <v>371</v>
      </c>
      <c r="E348" s="31">
        <v>42746</v>
      </c>
      <c r="F348" s="32">
        <v>40113</v>
      </c>
      <c r="G348" s="32">
        <v>37725</v>
      </c>
      <c r="H348" s="32">
        <v>38426</v>
      </c>
      <c r="I348" s="33">
        <v>38426</v>
      </c>
      <c r="J348" s="34">
        <v>1.3323</v>
      </c>
      <c r="K348" s="35">
        <v>1.3685</v>
      </c>
      <c r="L348" s="35">
        <v>1.4208000000000001</v>
      </c>
      <c r="M348" s="35">
        <v>1.3823000000000001</v>
      </c>
      <c r="N348" s="36">
        <v>1.3823000000000001</v>
      </c>
      <c r="O348" s="157"/>
      <c r="P348" s="157"/>
      <c r="Q348" s="157"/>
      <c r="R348" s="157"/>
      <c r="S348" s="157"/>
      <c r="T348" s="157"/>
      <c r="U348" s="157"/>
      <c r="V348" s="157"/>
      <c r="W348" s="157"/>
    </row>
    <row r="349" spans="1:23" x14ac:dyDescent="0.2">
      <c r="A349" s="157"/>
      <c r="B349" s="19">
        <v>118403003</v>
      </c>
      <c r="C349" s="20" t="s">
        <v>374</v>
      </c>
      <c r="D349" s="21" t="s">
        <v>371</v>
      </c>
      <c r="E349" s="31">
        <v>43137</v>
      </c>
      <c r="F349" s="32">
        <v>41372</v>
      </c>
      <c r="G349" s="32">
        <v>38257</v>
      </c>
      <c r="H349" s="32">
        <v>39392</v>
      </c>
      <c r="I349" s="33">
        <v>39392</v>
      </c>
      <c r="J349" s="34">
        <v>1.3202</v>
      </c>
      <c r="K349" s="35">
        <v>1.3269</v>
      </c>
      <c r="L349" s="35">
        <v>1.401</v>
      </c>
      <c r="M349" s="35">
        <v>1.3484</v>
      </c>
      <c r="N349" s="36">
        <v>1.3484</v>
      </c>
      <c r="O349" s="157"/>
      <c r="P349" s="157"/>
      <c r="Q349" s="157"/>
      <c r="R349" s="157"/>
      <c r="S349" s="157"/>
      <c r="T349" s="157"/>
      <c r="U349" s="157"/>
      <c r="V349" s="157"/>
      <c r="W349" s="157"/>
    </row>
    <row r="350" spans="1:23" x14ac:dyDescent="0.2">
      <c r="A350" s="157"/>
      <c r="B350" s="19">
        <v>118403302</v>
      </c>
      <c r="C350" s="20" t="s">
        <v>375</v>
      </c>
      <c r="D350" s="21" t="s">
        <v>371</v>
      </c>
      <c r="E350" s="31">
        <v>46330</v>
      </c>
      <c r="F350" s="32">
        <v>43807</v>
      </c>
      <c r="G350" s="32">
        <v>42879</v>
      </c>
      <c r="H350" s="32">
        <v>41289</v>
      </c>
      <c r="I350" s="33">
        <v>41289</v>
      </c>
      <c r="J350" s="34">
        <v>1.2292000000000001</v>
      </c>
      <c r="K350" s="35">
        <v>1.2531000000000001</v>
      </c>
      <c r="L350" s="35">
        <v>1.25</v>
      </c>
      <c r="M350" s="35">
        <v>1.2864</v>
      </c>
      <c r="N350" s="36">
        <v>1.2864</v>
      </c>
      <c r="O350" s="157"/>
      <c r="P350" s="157"/>
      <c r="Q350" s="157"/>
      <c r="R350" s="157"/>
      <c r="S350" s="157"/>
      <c r="T350" s="157"/>
      <c r="U350" s="157"/>
      <c r="V350" s="157"/>
      <c r="W350" s="157"/>
    </row>
    <row r="351" spans="1:23" x14ac:dyDescent="0.2">
      <c r="A351" s="157"/>
      <c r="B351" s="19">
        <v>118403903</v>
      </c>
      <c r="C351" s="20" t="s">
        <v>376</v>
      </c>
      <c r="D351" s="21" t="s">
        <v>371</v>
      </c>
      <c r="E351" s="31">
        <v>66284</v>
      </c>
      <c r="F351" s="32">
        <v>60099</v>
      </c>
      <c r="G351" s="32">
        <v>60569</v>
      </c>
      <c r="H351" s="32">
        <v>60000</v>
      </c>
      <c r="I351" s="33">
        <v>60000</v>
      </c>
      <c r="J351" s="34">
        <v>0.85919999999999996</v>
      </c>
      <c r="K351" s="35">
        <v>0.91339999999999999</v>
      </c>
      <c r="L351" s="35">
        <v>0.88490000000000002</v>
      </c>
      <c r="M351" s="35">
        <v>0.88529999999999998</v>
      </c>
      <c r="N351" s="36">
        <v>0.88529999999999998</v>
      </c>
      <c r="O351" s="157"/>
      <c r="P351" s="157"/>
      <c r="Q351" s="157"/>
      <c r="R351" s="157"/>
      <c r="S351" s="157"/>
      <c r="T351" s="157"/>
      <c r="U351" s="157"/>
      <c r="V351" s="157"/>
      <c r="W351" s="157"/>
    </row>
    <row r="352" spans="1:23" x14ac:dyDescent="0.2">
      <c r="A352" s="157"/>
      <c r="B352" s="19">
        <v>118406003</v>
      </c>
      <c r="C352" s="20" t="s">
        <v>377</v>
      </c>
      <c r="D352" s="21" t="s">
        <v>371</v>
      </c>
      <c r="E352" s="31">
        <v>56159</v>
      </c>
      <c r="F352" s="32">
        <v>53401</v>
      </c>
      <c r="G352" s="32">
        <v>50352</v>
      </c>
      <c r="H352" s="32">
        <v>51938</v>
      </c>
      <c r="I352" s="33">
        <v>51938</v>
      </c>
      <c r="J352" s="34">
        <v>1.0141</v>
      </c>
      <c r="K352" s="35">
        <v>1.028</v>
      </c>
      <c r="L352" s="35">
        <v>1.0645</v>
      </c>
      <c r="M352" s="35">
        <v>1.0226999999999999</v>
      </c>
      <c r="N352" s="36">
        <v>1.0226999999999999</v>
      </c>
      <c r="O352" s="157"/>
      <c r="P352" s="157"/>
      <c r="Q352" s="157"/>
      <c r="R352" s="157"/>
      <c r="S352" s="157"/>
      <c r="T352" s="157"/>
      <c r="U352" s="157"/>
      <c r="V352" s="157"/>
      <c r="W352" s="157"/>
    </row>
    <row r="353" spans="1:23" x14ac:dyDescent="0.2">
      <c r="A353" s="157"/>
      <c r="B353" s="19">
        <v>118406602</v>
      </c>
      <c r="C353" s="20" t="s">
        <v>378</v>
      </c>
      <c r="D353" s="21" t="s">
        <v>371</v>
      </c>
      <c r="E353" s="31">
        <v>50873</v>
      </c>
      <c r="F353" s="32">
        <v>46430</v>
      </c>
      <c r="G353" s="32">
        <v>46388</v>
      </c>
      <c r="H353" s="32">
        <v>44750</v>
      </c>
      <c r="I353" s="33">
        <v>44750</v>
      </c>
      <c r="J353" s="34">
        <v>1.1194999999999999</v>
      </c>
      <c r="K353" s="35">
        <v>1.1822999999999999</v>
      </c>
      <c r="L353" s="35">
        <v>1.1554</v>
      </c>
      <c r="M353" s="35">
        <v>1.1869000000000001</v>
      </c>
      <c r="N353" s="36">
        <v>1.1869000000000001</v>
      </c>
      <c r="O353" s="157"/>
      <c r="P353" s="157"/>
      <c r="Q353" s="157"/>
      <c r="R353" s="157"/>
      <c r="S353" s="157"/>
      <c r="T353" s="157"/>
      <c r="U353" s="157"/>
      <c r="V353" s="157"/>
      <c r="W353" s="157"/>
    </row>
    <row r="354" spans="1:23" x14ac:dyDescent="0.2">
      <c r="A354" s="157"/>
      <c r="B354" s="19">
        <v>118408852</v>
      </c>
      <c r="C354" s="20" t="s">
        <v>379</v>
      </c>
      <c r="D354" s="21" t="s">
        <v>371</v>
      </c>
      <c r="E354" s="31">
        <v>40305</v>
      </c>
      <c r="F354" s="32">
        <v>38385</v>
      </c>
      <c r="G354" s="32">
        <v>37780</v>
      </c>
      <c r="H354" s="32">
        <v>37474</v>
      </c>
      <c r="I354" s="33">
        <v>37474</v>
      </c>
      <c r="J354" s="34">
        <v>1.413</v>
      </c>
      <c r="K354" s="35">
        <v>1.4300999999999999</v>
      </c>
      <c r="L354" s="35">
        <v>1.4187000000000001</v>
      </c>
      <c r="M354" s="35">
        <v>1.4174</v>
      </c>
      <c r="N354" s="36">
        <v>1.4174</v>
      </c>
      <c r="O354" s="157"/>
      <c r="P354" s="157"/>
      <c r="Q354" s="157"/>
      <c r="R354" s="157"/>
      <c r="S354" s="157"/>
      <c r="T354" s="157"/>
      <c r="U354" s="157"/>
      <c r="V354" s="157"/>
      <c r="W354" s="157"/>
    </row>
    <row r="355" spans="1:23" x14ac:dyDescent="0.2">
      <c r="A355" s="157"/>
      <c r="B355" s="19">
        <v>118409203</v>
      </c>
      <c r="C355" s="20" t="s">
        <v>380</v>
      </c>
      <c r="D355" s="21" t="s">
        <v>371</v>
      </c>
      <c r="E355" s="31">
        <v>50819</v>
      </c>
      <c r="F355" s="32">
        <v>47901</v>
      </c>
      <c r="G355" s="32">
        <v>49531</v>
      </c>
      <c r="H355" s="32">
        <v>48583</v>
      </c>
      <c r="I355" s="33">
        <v>48583</v>
      </c>
      <c r="J355" s="34">
        <v>1.1207</v>
      </c>
      <c r="K355" s="35">
        <v>1.1459999999999999</v>
      </c>
      <c r="L355" s="35">
        <v>1.0821000000000001</v>
      </c>
      <c r="M355" s="35">
        <v>1.0932999999999999</v>
      </c>
      <c r="N355" s="36">
        <v>1.0932999999999999</v>
      </c>
      <c r="O355" s="157"/>
      <c r="P355" s="157"/>
      <c r="Q355" s="157"/>
      <c r="R355" s="157"/>
      <c r="S355" s="157"/>
      <c r="T355" s="157"/>
      <c r="U355" s="157"/>
      <c r="V355" s="157"/>
      <c r="W355" s="157"/>
    </row>
    <row r="356" spans="1:23" x14ac:dyDescent="0.2">
      <c r="A356" s="157"/>
      <c r="B356" s="19">
        <v>118409302</v>
      </c>
      <c r="C356" s="20" t="s">
        <v>381</v>
      </c>
      <c r="D356" s="21" t="s">
        <v>371</v>
      </c>
      <c r="E356" s="31">
        <v>46189</v>
      </c>
      <c r="F356" s="32">
        <v>44314</v>
      </c>
      <c r="G356" s="32">
        <v>44239</v>
      </c>
      <c r="H356" s="32">
        <v>43927</v>
      </c>
      <c r="I356" s="33">
        <v>43927</v>
      </c>
      <c r="J356" s="34">
        <v>1.2330000000000001</v>
      </c>
      <c r="K356" s="35">
        <v>1.2387999999999999</v>
      </c>
      <c r="L356" s="35">
        <v>1.2116</v>
      </c>
      <c r="M356" s="35">
        <v>1.2092000000000001</v>
      </c>
      <c r="N356" s="36">
        <v>1.2092000000000001</v>
      </c>
      <c r="O356" s="157"/>
      <c r="P356" s="157"/>
      <c r="Q356" s="157"/>
      <c r="R356" s="157"/>
      <c r="S356" s="157"/>
      <c r="T356" s="157"/>
      <c r="U356" s="157"/>
      <c r="V356" s="157"/>
      <c r="W356" s="157"/>
    </row>
    <row r="357" spans="1:23" x14ac:dyDescent="0.2">
      <c r="A357" s="157"/>
      <c r="B357" s="19">
        <v>118667503</v>
      </c>
      <c r="C357" s="20" t="s">
        <v>562</v>
      </c>
      <c r="D357" s="21" t="s">
        <v>563</v>
      </c>
      <c r="E357" s="31">
        <v>59036</v>
      </c>
      <c r="F357" s="32">
        <v>54951</v>
      </c>
      <c r="G357" s="32">
        <v>51149</v>
      </c>
      <c r="H357" s="32">
        <v>51446</v>
      </c>
      <c r="I357" s="33">
        <v>51446</v>
      </c>
      <c r="J357" s="34">
        <v>0.9647</v>
      </c>
      <c r="K357" s="35">
        <v>0.999</v>
      </c>
      <c r="L357" s="35">
        <v>1.0479000000000001</v>
      </c>
      <c r="M357" s="35">
        <v>1.0324</v>
      </c>
      <c r="N357" s="36">
        <v>1.0324</v>
      </c>
      <c r="O357" s="157"/>
      <c r="P357" s="157"/>
      <c r="Q357" s="157"/>
      <c r="R357" s="157"/>
      <c r="S357" s="157"/>
      <c r="T357" s="157"/>
      <c r="U357" s="157"/>
      <c r="V357" s="157"/>
      <c r="W357" s="157"/>
    </row>
    <row r="358" spans="1:23" x14ac:dyDescent="0.2">
      <c r="A358" s="157"/>
      <c r="B358" s="19">
        <v>119350303</v>
      </c>
      <c r="C358" s="20" t="s">
        <v>316</v>
      </c>
      <c r="D358" s="21" t="s">
        <v>317</v>
      </c>
      <c r="E358" s="31">
        <v>76693</v>
      </c>
      <c r="F358" s="32">
        <v>74775</v>
      </c>
      <c r="G358" s="32">
        <v>73248</v>
      </c>
      <c r="H358" s="32">
        <v>72791</v>
      </c>
      <c r="I358" s="33">
        <v>72791</v>
      </c>
      <c r="J358" s="34">
        <v>0.74260000000000004</v>
      </c>
      <c r="K358" s="35">
        <v>0.73409999999999997</v>
      </c>
      <c r="L358" s="35">
        <v>0.73170000000000002</v>
      </c>
      <c r="M358" s="35">
        <v>0.72970000000000002</v>
      </c>
      <c r="N358" s="36">
        <v>0.72970000000000002</v>
      </c>
      <c r="O358" s="157"/>
      <c r="P358" s="157"/>
      <c r="Q358" s="157"/>
      <c r="R358" s="157"/>
      <c r="S358" s="157"/>
      <c r="T358" s="157"/>
      <c r="U358" s="157"/>
      <c r="V358" s="157"/>
      <c r="W358" s="157"/>
    </row>
    <row r="359" spans="1:23" x14ac:dyDescent="0.2">
      <c r="A359" s="157"/>
      <c r="B359" s="19">
        <v>119351303</v>
      </c>
      <c r="C359" s="20" t="s">
        <v>318</v>
      </c>
      <c r="D359" s="21" t="s">
        <v>317</v>
      </c>
      <c r="E359" s="31">
        <v>37135</v>
      </c>
      <c r="F359" s="32">
        <v>35781</v>
      </c>
      <c r="G359" s="32">
        <v>34853</v>
      </c>
      <c r="H359" s="32">
        <v>33774</v>
      </c>
      <c r="I359" s="33">
        <v>33774</v>
      </c>
      <c r="J359" s="34">
        <v>1.5336000000000001</v>
      </c>
      <c r="K359" s="35">
        <v>1.5342</v>
      </c>
      <c r="L359" s="35">
        <v>1.5379</v>
      </c>
      <c r="M359" s="35">
        <v>1.5727</v>
      </c>
      <c r="N359" s="36">
        <v>1.5727</v>
      </c>
      <c r="O359" s="157"/>
      <c r="P359" s="157"/>
      <c r="Q359" s="157"/>
      <c r="R359" s="157"/>
      <c r="S359" s="157"/>
      <c r="T359" s="157"/>
      <c r="U359" s="157"/>
      <c r="V359" s="157"/>
      <c r="W359" s="157"/>
    </row>
    <row r="360" spans="1:23" x14ac:dyDescent="0.2">
      <c r="A360" s="157"/>
      <c r="B360" s="19">
        <v>119352203</v>
      </c>
      <c r="C360" s="20" t="s">
        <v>319</v>
      </c>
      <c r="D360" s="21" t="s">
        <v>317</v>
      </c>
      <c r="E360" s="31">
        <v>50708</v>
      </c>
      <c r="F360" s="32">
        <v>48096</v>
      </c>
      <c r="G360" s="32">
        <v>49275</v>
      </c>
      <c r="H360" s="32">
        <v>48422</v>
      </c>
      <c r="I360" s="33">
        <v>48422</v>
      </c>
      <c r="J360" s="34">
        <v>1.1231</v>
      </c>
      <c r="K360" s="35">
        <v>1.1414</v>
      </c>
      <c r="L360" s="35">
        <v>1.0878000000000001</v>
      </c>
      <c r="M360" s="35">
        <v>1.0969</v>
      </c>
      <c r="N360" s="36">
        <v>1.0969</v>
      </c>
      <c r="O360" s="157"/>
      <c r="P360" s="157"/>
      <c r="Q360" s="157"/>
      <c r="R360" s="157"/>
      <c r="S360" s="157"/>
      <c r="T360" s="157"/>
      <c r="U360" s="157"/>
      <c r="V360" s="157"/>
      <c r="W360" s="157"/>
    </row>
    <row r="361" spans="1:23" x14ac:dyDescent="0.2">
      <c r="A361" s="157"/>
      <c r="B361" s="19">
        <v>119354603</v>
      </c>
      <c r="C361" s="20" t="s">
        <v>320</v>
      </c>
      <c r="D361" s="21" t="s">
        <v>317</v>
      </c>
      <c r="E361" s="31">
        <v>55334</v>
      </c>
      <c r="F361" s="32">
        <v>54502</v>
      </c>
      <c r="G361" s="32">
        <v>51758</v>
      </c>
      <c r="H361" s="32">
        <v>49405</v>
      </c>
      <c r="I361" s="33">
        <v>49405</v>
      </c>
      <c r="J361" s="34">
        <v>1.0291999999999999</v>
      </c>
      <c r="K361" s="35">
        <v>1.0072000000000001</v>
      </c>
      <c r="L361" s="35">
        <v>1.0356000000000001</v>
      </c>
      <c r="M361" s="35">
        <v>1.0750999999999999</v>
      </c>
      <c r="N361" s="36">
        <v>1.0750999999999999</v>
      </c>
      <c r="O361" s="157"/>
      <c r="P361" s="157"/>
      <c r="Q361" s="157"/>
      <c r="R361" s="157"/>
      <c r="S361" s="157"/>
      <c r="T361" s="157"/>
      <c r="U361" s="157"/>
      <c r="V361" s="157"/>
      <c r="W361" s="157"/>
    </row>
    <row r="362" spans="1:23" x14ac:dyDescent="0.2">
      <c r="A362" s="157"/>
      <c r="B362" s="19">
        <v>119355503</v>
      </c>
      <c r="C362" s="20" t="s">
        <v>321</v>
      </c>
      <c r="D362" s="21" t="s">
        <v>317</v>
      </c>
      <c r="E362" s="31">
        <v>47580</v>
      </c>
      <c r="F362" s="32">
        <v>43428</v>
      </c>
      <c r="G362" s="32">
        <v>44660</v>
      </c>
      <c r="H362" s="32">
        <v>45379</v>
      </c>
      <c r="I362" s="33">
        <v>45379</v>
      </c>
      <c r="J362" s="34">
        <v>1.1970000000000001</v>
      </c>
      <c r="K362" s="35">
        <v>1.264</v>
      </c>
      <c r="L362" s="35">
        <v>1.2001999999999999</v>
      </c>
      <c r="M362" s="35">
        <v>1.1705000000000001</v>
      </c>
      <c r="N362" s="36">
        <v>1.1705000000000001</v>
      </c>
      <c r="O362" s="157"/>
      <c r="P362" s="157"/>
      <c r="Q362" s="157"/>
      <c r="R362" s="157"/>
      <c r="S362" s="157"/>
      <c r="T362" s="157"/>
      <c r="U362" s="157"/>
      <c r="V362" s="157"/>
      <c r="W362" s="157"/>
    </row>
    <row r="363" spans="1:23" x14ac:dyDescent="0.2">
      <c r="A363" s="157"/>
      <c r="B363" s="19">
        <v>119356503</v>
      </c>
      <c r="C363" s="20" t="s">
        <v>322</v>
      </c>
      <c r="D363" s="21" t="s">
        <v>317</v>
      </c>
      <c r="E363" s="31">
        <v>63734</v>
      </c>
      <c r="F363" s="32">
        <v>60816</v>
      </c>
      <c r="G363" s="32">
        <v>60189</v>
      </c>
      <c r="H363" s="32">
        <v>57577</v>
      </c>
      <c r="I363" s="33">
        <v>57577</v>
      </c>
      <c r="J363" s="34">
        <v>0.89359999999999995</v>
      </c>
      <c r="K363" s="35">
        <v>0.90259999999999996</v>
      </c>
      <c r="L363" s="35">
        <v>0.89049999999999996</v>
      </c>
      <c r="M363" s="35">
        <v>0.92249999999999999</v>
      </c>
      <c r="N363" s="36">
        <v>0.92249999999999999</v>
      </c>
      <c r="O363" s="157"/>
      <c r="P363" s="157"/>
      <c r="Q363" s="157"/>
      <c r="R363" s="157"/>
      <c r="S363" s="157"/>
      <c r="T363" s="157"/>
      <c r="U363" s="157"/>
      <c r="V363" s="157"/>
      <c r="W363" s="157"/>
    </row>
    <row r="364" spans="1:23" x14ac:dyDescent="0.2">
      <c r="A364" s="157"/>
      <c r="B364" s="19">
        <v>119356603</v>
      </c>
      <c r="C364" s="20" t="s">
        <v>323</v>
      </c>
      <c r="D364" s="21" t="s">
        <v>317</v>
      </c>
      <c r="E364" s="31">
        <v>49183</v>
      </c>
      <c r="F364" s="32">
        <v>47151</v>
      </c>
      <c r="G364" s="32">
        <v>48169</v>
      </c>
      <c r="H364" s="32">
        <v>51135</v>
      </c>
      <c r="I364" s="33">
        <v>51135</v>
      </c>
      <c r="J364" s="34">
        <v>1.1578999999999999</v>
      </c>
      <c r="K364" s="35">
        <v>1.1641999999999999</v>
      </c>
      <c r="L364" s="35">
        <v>1.1127</v>
      </c>
      <c r="M364" s="35">
        <v>1.0387</v>
      </c>
      <c r="N364" s="36">
        <v>1.0387</v>
      </c>
      <c r="O364" s="157"/>
      <c r="P364" s="157"/>
      <c r="Q364" s="157"/>
      <c r="R364" s="157"/>
      <c r="S364" s="157"/>
      <c r="T364" s="157"/>
      <c r="U364" s="157"/>
      <c r="V364" s="157"/>
      <c r="W364" s="157"/>
    </row>
    <row r="365" spans="1:23" x14ac:dyDescent="0.2">
      <c r="A365" s="157"/>
      <c r="B365" s="19">
        <v>119357003</v>
      </c>
      <c r="C365" s="20" t="s">
        <v>324</v>
      </c>
      <c r="D365" s="21" t="s">
        <v>317</v>
      </c>
      <c r="E365" s="31">
        <v>44978</v>
      </c>
      <c r="F365" s="32">
        <v>46071</v>
      </c>
      <c r="G365" s="32">
        <v>44639</v>
      </c>
      <c r="H365" s="32">
        <v>45229</v>
      </c>
      <c r="I365" s="33">
        <v>45229</v>
      </c>
      <c r="J365" s="34">
        <v>1.2662</v>
      </c>
      <c r="K365" s="35">
        <v>1.1915</v>
      </c>
      <c r="L365" s="35">
        <v>1.2007000000000001</v>
      </c>
      <c r="M365" s="35">
        <v>1.1744000000000001</v>
      </c>
      <c r="N365" s="36">
        <v>1.1744000000000001</v>
      </c>
      <c r="O365" s="157"/>
      <c r="P365" s="157"/>
      <c r="Q365" s="157"/>
      <c r="R365" s="157"/>
      <c r="S365" s="157"/>
      <c r="T365" s="157"/>
      <c r="U365" s="157"/>
      <c r="V365" s="157"/>
      <c r="W365" s="157"/>
    </row>
    <row r="366" spans="1:23" x14ac:dyDescent="0.2">
      <c r="A366" s="157"/>
      <c r="B366" s="19">
        <v>119357402</v>
      </c>
      <c r="C366" s="20" t="s">
        <v>325</v>
      </c>
      <c r="D366" s="21" t="s">
        <v>317</v>
      </c>
      <c r="E366" s="31">
        <v>38683</v>
      </c>
      <c r="F366" s="32">
        <v>38232</v>
      </c>
      <c r="G366" s="32">
        <v>37218</v>
      </c>
      <c r="H366" s="32">
        <v>37551</v>
      </c>
      <c r="I366" s="33">
        <v>37551</v>
      </c>
      <c r="J366" s="34">
        <v>1.4722</v>
      </c>
      <c r="K366" s="35">
        <v>1.4358</v>
      </c>
      <c r="L366" s="35">
        <v>1.4400999999999999</v>
      </c>
      <c r="M366" s="35">
        <v>1.4145000000000001</v>
      </c>
      <c r="N366" s="36">
        <v>1.4145000000000001</v>
      </c>
      <c r="O366" s="157"/>
      <c r="P366" s="157"/>
      <c r="Q366" s="157"/>
      <c r="R366" s="157"/>
      <c r="S366" s="157"/>
      <c r="T366" s="157"/>
      <c r="U366" s="157"/>
      <c r="V366" s="157"/>
      <c r="W366" s="157"/>
    </row>
    <row r="367" spans="1:23" x14ac:dyDescent="0.2">
      <c r="A367" s="157"/>
      <c r="B367" s="19">
        <v>119358403</v>
      </c>
      <c r="C367" s="20" t="s">
        <v>326</v>
      </c>
      <c r="D367" s="21" t="s">
        <v>317</v>
      </c>
      <c r="E367" s="31">
        <v>47031</v>
      </c>
      <c r="F367" s="32">
        <v>44622</v>
      </c>
      <c r="G367" s="32">
        <v>45720</v>
      </c>
      <c r="H367" s="32">
        <v>45989</v>
      </c>
      <c r="I367" s="33">
        <v>45989</v>
      </c>
      <c r="J367" s="34">
        <v>1.2109000000000001</v>
      </c>
      <c r="K367" s="35">
        <v>1.2302</v>
      </c>
      <c r="L367" s="35">
        <v>1.1722999999999999</v>
      </c>
      <c r="M367" s="35">
        <v>1.155</v>
      </c>
      <c r="N367" s="36">
        <v>1.155</v>
      </c>
      <c r="O367" s="157"/>
      <c r="P367" s="157"/>
      <c r="Q367" s="157"/>
      <c r="R367" s="157"/>
      <c r="S367" s="157"/>
      <c r="T367" s="157"/>
      <c r="U367" s="157"/>
      <c r="V367" s="157"/>
      <c r="W367" s="157"/>
    </row>
    <row r="368" spans="1:23" x14ac:dyDescent="0.2">
      <c r="A368" s="157"/>
      <c r="B368" s="19">
        <v>119581003</v>
      </c>
      <c r="C368" s="20" t="s">
        <v>504</v>
      </c>
      <c r="D368" s="21" t="s">
        <v>505</v>
      </c>
      <c r="E368" s="31">
        <v>47181</v>
      </c>
      <c r="F368" s="32">
        <v>45266</v>
      </c>
      <c r="G368" s="32">
        <v>45511</v>
      </c>
      <c r="H368" s="32">
        <v>46226</v>
      </c>
      <c r="I368" s="33">
        <v>46226</v>
      </c>
      <c r="J368" s="34">
        <v>1.2071000000000001</v>
      </c>
      <c r="K368" s="35">
        <v>1.2126999999999999</v>
      </c>
      <c r="L368" s="35">
        <v>1.1777</v>
      </c>
      <c r="M368" s="35">
        <v>1.149</v>
      </c>
      <c r="N368" s="36">
        <v>1.149</v>
      </c>
      <c r="O368" s="157"/>
      <c r="P368" s="157"/>
      <c r="Q368" s="157"/>
      <c r="R368" s="157"/>
      <c r="S368" s="157"/>
      <c r="T368" s="157"/>
      <c r="U368" s="157"/>
      <c r="V368" s="157"/>
      <c r="W368" s="157"/>
    </row>
    <row r="369" spans="1:23" x14ac:dyDescent="0.2">
      <c r="A369" s="157"/>
      <c r="B369" s="19">
        <v>119582503</v>
      </c>
      <c r="C369" s="20" t="s">
        <v>506</v>
      </c>
      <c r="D369" s="21" t="s">
        <v>505</v>
      </c>
      <c r="E369" s="31">
        <v>57961</v>
      </c>
      <c r="F369" s="32">
        <v>57568</v>
      </c>
      <c r="G369" s="32">
        <v>56199</v>
      </c>
      <c r="H369" s="32">
        <v>56000</v>
      </c>
      <c r="I369" s="33">
        <v>56000</v>
      </c>
      <c r="J369" s="34">
        <v>0.98260000000000003</v>
      </c>
      <c r="K369" s="35">
        <v>0.9536</v>
      </c>
      <c r="L369" s="35">
        <v>0.95369999999999999</v>
      </c>
      <c r="M369" s="35">
        <v>0.94850000000000001</v>
      </c>
      <c r="N369" s="36">
        <v>0.94850000000000001</v>
      </c>
      <c r="O369" s="157"/>
      <c r="P369" s="157"/>
      <c r="Q369" s="157"/>
      <c r="R369" s="157"/>
      <c r="S369" s="157"/>
      <c r="T369" s="157"/>
      <c r="U369" s="157"/>
      <c r="V369" s="157"/>
      <c r="W369" s="157"/>
    </row>
    <row r="370" spans="1:23" x14ac:dyDescent="0.2">
      <c r="A370" s="157"/>
      <c r="B370" s="19">
        <v>119583003</v>
      </c>
      <c r="C370" s="20" t="s">
        <v>507</v>
      </c>
      <c r="D370" s="21" t="s">
        <v>505</v>
      </c>
      <c r="E370" s="31">
        <v>50659</v>
      </c>
      <c r="F370" s="32">
        <v>48338</v>
      </c>
      <c r="G370" s="32">
        <v>49267</v>
      </c>
      <c r="H370" s="32">
        <v>49743</v>
      </c>
      <c r="I370" s="33">
        <v>49743</v>
      </c>
      <c r="J370" s="34">
        <v>1.1242000000000001</v>
      </c>
      <c r="K370" s="35">
        <v>1.1355999999999999</v>
      </c>
      <c r="L370" s="35">
        <v>1.0879000000000001</v>
      </c>
      <c r="M370" s="35">
        <v>1.0678000000000001</v>
      </c>
      <c r="N370" s="36">
        <v>1.0678000000000001</v>
      </c>
      <c r="O370" s="157"/>
      <c r="P370" s="157"/>
      <c r="Q370" s="157"/>
      <c r="R370" s="157"/>
      <c r="S370" s="157"/>
      <c r="T370" s="157"/>
      <c r="U370" s="157"/>
      <c r="V370" s="157"/>
      <c r="W370" s="157"/>
    </row>
    <row r="371" spans="1:23" x14ac:dyDescent="0.2">
      <c r="A371" s="157"/>
      <c r="B371" s="19">
        <v>119584503</v>
      </c>
      <c r="C371" s="20" t="s">
        <v>508</v>
      </c>
      <c r="D371" s="21" t="s">
        <v>505</v>
      </c>
      <c r="E371" s="31">
        <v>55381</v>
      </c>
      <c r="F371" s="32">
        <v>53193</v>
      </c>
      <c r="G371" s="32">
        <v>54099</v>
      </c>
      <c r="H371" s="32">
        <v>54198</v>
      </c>
      <c r="I371" s="33">
        <v>54198</v>
      </c>
      <c r="J371" s="34">
        <v>1.0283</v>
      </c>
      <c r="K371" s="35">
        <v>1.032</v>
      </c>
      <c r="L371" s="35">
        <v>0.99080000000000001</v>
      </c>
      <c r="M371" s="35">
        <v>0.98</v>
      </c>
      <c r="N371" s="36">
        <v>0.98</v>
      </c>
      <c r="O371" s="157"/>
      <c r="P371" s="157"/>
      <c r="Q371" s="157"/>
      <c r="R371" s="157"/>
      <c r="S371" s="157"/>
      <c r="T371" s="157"/>
      <c r="U371" s="157"/>
      <c r="V371" s="157"/>
      <c r="W371" s="157"/>
    </row>
    <row r="372" spans="1:23" x14ac:dyDescent="0.2">
      <c r="A372" s="157"/>
      <c r="B372" s="19">
        <v>119584603</v>
      </c>
      <c r="C372" s="20" t="s">
        <v>509</v>
      </c>
      <c r="D372" s="21" t="s">
        <v>505</v>
      </c>
      <c r="E372" s="31">
        <v>58317</v>
      </c>
      <c r="F372" s="32">
        <v>53371</v>
      </c>
      <c r="G372" s="32">
        <v>54861</v>
      </c>
      <c r="H372" s="32">
        <v>50346</v>
      </c>
      <c r="I372" s="33">
        <v>50346</v>
      </c>
      <c r="J372" s="34">
        <v>0.97660000000000002</v>
      </c>
      <c r="K372" s="35">
        <v>1.0286</v>
      </c>
      <c r="L372" s="35">
        <v>0.97699999999999998</v>
      </c>
      <c r="M372" s="35">
        <v>1.0549999999999999</v>
      </c>
      <c r="N372" s="36">
        <v>1.0549999999999999</v>
      </c>
      <c r="O372" s="157"/>
      <c r="P372" s="157"/>
      <c r="Q372" s="157"/>
      <c r="R372" s="157"/>
      <c r="S372" s="157"/>
      <c r="T372" s="157"/>
      <c r="U372" s="157"/>
      <c r="V372" s="157"/>
      <c r="W372" s="157"/>
    </row>
    <row r="373" spans="1:23" x14ac:dyDescent="0.2">
      <c r="A373" s="157"/>
      <c r="B373" s="19">
        <v>119586503</v>
      </c>
      <c r="C373" s="20" t="s">
        <v>510</v>
      </c>
      <c r="D373" s="21" t="s">
        <v>505</v>
      </c>
      <c r="E373" s="31">
        <v>42382</v>
      </c>
      <c r="F373" s="32">
        <v>41641</v>
      </c>
      <c r="G373" s="32">
        <v>39969</v>
      </c>
      <c r="H373" s="32">
        <v>39555</v>
      </c>
      <c r="I373" s="33">
        <v>39555</v>
      </c>
      <c r="J373" s="34">
        <v>1.3438000000000001</v>
      </c>
      <c r="K373" s="35">
        <v>1.3183</v>
      </c>
      <c r="L373" s="35">
        <v>1.341</v>
      </c>
      <c r="M373" s="35">
        <v>1.3428</v>
      </c>
      <c r="N373" s="36">
        <v>1.3428</v>
      </c>
      <c r="O373" s="157"/>
      <c r="P373" s="157"/>
      <c r="Q373" s="157"/>
      <c r="R373" s="157"/>
      <c r="S373" s="157"/>
      <c r="T373" s="157"/>
      <c r="U373" s="157"/>
      <c r="V373" s="157"/>
      <c r="W373" s="157"/>
    </row>
    <row r="374" spans="1:23" x14ac:dyDescent="0.2">
      <c r="A374" s="157"/>
      <c r="B374" s="19">
        <v>119648303</v>
      </c>
      <c r="C374" s="20" t="s">
        <v>465</v>
      </c>
      <c r="D374" s="21" t="s">
        <v>466</v>
      </c>
      <c r="E374" s="31">
        <v>56614</v>
      </c>
      <c r="F374" s="32">
        <v>54566</v>
      </c>
      <c r="G374" s="32">
        <v>53365</v>
      </c>
      <c r="H374" s="32">
        <v>53138</v>
      </c>
      <c r="I374" s="33">
        <v>53138</v>
      </c>
      <c r="J374" s="34">
        <v>1.006</v>
      </c>
      <c r="K374" s="35">
        <v>1.006</v>
      </c>
      <c r="L374" s="35">
        <v>1.0044</v>
      </c>
      <c r="M374" s="35">
        <v>0.99960000000000004</v>
      </c>
      <c r="N374" s="36">
        <v>0.99960000000000004</v>
      </c>
      <c r="O374" s="157"/>
      <c r="P374" s="157"/>
      <c r="Q374" s="157"/>
      <c r="R374" s="157"/>
      <c r="S374" s="157"/>
      <c r="T374" s="157"/>
      <c r="U374" s="157"/>
      <c r="V374" s="157"/>
      <c r="W374" s="157"/>
    </row>
    <row r="375" spans="1:23" x14ac:dyDescent="0.2">
      <c r="A375" s="157"/>
      <c r="B375" s="19">
        <v>119648703</v>
      </c>
      <c r="C375" s="20" t="s">
        <v>541</v>
      </c>
      <c r="D375" s="21" t="s">
        <v>542</v>
      </c>
      <c r="E375" s="31">
        <v>51003</v>
      </c>
      <c r="F375" s="32">
        <v>47191</v>
      </c>
      <c r="G375" s="32">
        <v>46332</v>
      </c>
      <c r="H375" s="32">
        <v>44956</v>
      </c>
      <c r="I375" s="33">
        <v>44956</v>
      </c>
      <c r="J375" s="34">
        <v>1.1166</v>
      </c>
      <c r="K375" s="35">
        <v>1.1633</v>
      </c>
      <c r="L375" s="35">
        <v>1.1568000000000001</v>
      </c>
      <c r="M375" s="35">
        <v>1.1815</v>
      </c>
      <c r="N375" s="36">
        <v>1.1815</v>
      </c>
      <c r="O375" s="157"/>
      <c r="P375" s="157"/>
      <c r="Q375" s="157"/>
      <c r="R375" s="157"/>
      <c r="S375" s="157"/>
      <c r="T375" s="157"/>
      <c r="U375" s="157"/>
      <c r="V375" s="157"/>
      <c r="W375" s="157"/>
    </row>
    <row r="376" spans="1:23" x14ac:dyDescent="0.2">
      <c r="A376" s="157"/>
      <c r="B376" s="19">
        <v>119648903</v>
      </c>
      <c r="C376" s="20" t="s">
        <v>543</v>
      </c>
      <c r="D376" s="21" t="s">
        <v>542</v>
      </c>
      <c r="E376" s="31">
        <v>51929</v>
      </c>
      <c r="F376" s="32">
        <v>51101</v>
      </c>
      <c r="G376" s="32">
        <v>52115</v>
      </c>
      <c r="H376" s="32">
        <v>52336</v>
      </c>
      <c r="I376" s="33">
        <v>52336</v>
      </c>
      <c r="J376" s="34">
        <v>1.0967</v>
      </c>
      <c r="K376" s="35">
        <v>1.0742</v>
      </c>
      <c r="L376" s="35">
        <v>1.0285</v>
      </c>
      <c r="M376" s="35">
        <v>1.0148999999999999</v>
      </c>
      <c r="N376" s="36">
        <v>1.0148999999999999</v>
      </c>
      <c r="O376" s="157"/>
      <c r="P376" s="157"/>
      <c r="Q376" s="157"/>
      <c r="R376" s="157"/>
      <c r="S376" s="157"/>
      <c r="T376" s="157"/>
      <c r="U376" s="157"/>
      <c r="V376" s="157"/>
      <c r="W376" s="157"/>
    </row>
    <row r="377" spans="1:23" x14ac:dyDescent="0.2">
      <c r="A377" s="157"/>
      <c r="B377" s="19">
        <v>119665003</v>
      </c>
      <c r="C377" s="20" t="s">
        <v>564</v>
      </c>
      <c r="D377" s="21" t="s">
        <v>563</v>
      </c>
      <c r="E377" s="31">
        <v>57819</v>
      </c>
      <c r="F377" s="32">
        <v>55866</v>
      </c>
      <c r="G377" s="32">
        <v>56324</v>
      </c>
      <c r="H377" s="32">
        <v>54583</v>
      </c>
      <c r="I377" s="33">
        <v>54583</v>
      </c>
      <c r="J377" s="34">
        <v>0.98499999999999999</v>
      </c>
      <c r="K377" s="35">
        <v>0.98260000000000003</v>
      </c>
      <c r="L377" s="35">
        <v>0.9516</v>
      </c>
      <c r="M377" s="35">
        <v>0.97309999999999997</v>
      </c>
      <c r="N377" s="36">
        <v>0.97309999999999997</v>
      </c>
      <c r="O377" s="157"/>
      <c r="P377" s="157"/>
      <c r="Q377" s="157"/>
      <c r="R377" s="157"/>
      <c r="S377" s="157"/>
      <c r="T377" s="157"/>
      <c r="U377" s="157"/>
      <c r="V377" s="157"/>
      <c r="W377" s="157"/>
    </row>
    <row r="378" spans="1:23" x14ac:dyDescent="0.2">
      <c r="A378" s="157"/>
      <c r="B378" s="19">
        <v>120452003</v>
      </c>
      <c r="C378" s="20" t="s">
        <v>412</v>
      </c>
      <c r="D378" s="21" t="s">
        <v>413</v>
      </c>
      <c r="E378" s="31">
        <v>60311</v>
      </c>
      <c r="F378" s="32">
        <v>56470</v>
      </c>
      <c r="G378" s="32">
        <v>56800</v>
      </c>
      <c r="H378" s="32">
        <v>58719</v>
      </c>
      <c r="I378" s="33">
        <v>58719</v>
      </c>
      <c r="J378" s="34">
        <v>0.94430000000000003</v>
      </c>
      <c r="K378" s="35">
        <v>0.97209999999999996</v>
      </c>
      <c r="L378" s="35">
        <v>0.94359999999999999</v>
      </c>
      <c r="M378" s="35">
        <v>0.90459999999999996</v>
      </c>
      <c r="N378" s="36">
        <v>0.90459999999999996</v>
      </c>
      <c r="O378" s="157"/>
      <c r="P378" s="157"/>
      <c r="Q378" s="157"/>
      <c r="R378" s="157"/>
      <c r="S378" s="157"/>
      <c r="T378" s="157"/>
      <c r="U378" s="157"/>
      <c r="V378" s="157"/>
      <c r="W378" s="157"/>
    </row>
    <row r="379" spans="1:23" x14ac:dyDescent="0.2">
      <c r="A379" s="157"/>
      <c r="B379" s="19">
        <v>120455203</v>
      </c>
      <c r="C379" s="20" t="s">
        <v>414</v>
      </c>
      <c r="D379" s="21" t="s">
        <v>413</v>
      </c>
      <c r="E379" s="31">
        <v>66088</v>
      </c>
      <c r="F379" s="32">
        <v>61663</v>
      </c>
      <c r="G379" s="32">
        <v>61068</v>
      </c>
      <c r="H379" s="32">
        <v>60951</v>
      </c>
      <c r="I379" s="33">
        <v>60951</v>
      </c>
      <c r="J379" s="34">
        <v>0.86170000000000002</v>
      </c>
      <c r="K379" s="35">
        <v>0.89019999999999999</v>
      </c>
      <c r="L379" s="35">
        <v>0.87770000000000004</v>
      </c>
      <c r="M379" s="35">
        <v>0.87139999999999995</v>
      </c>
      <c r="N379" s="36">
        <v>0.87139999999999995</v>
      </c>
      <c r="O379" s="157"/>
      <c r="P379" s="157"/>
      <c r="Q379" s="157"/>
      <c r="R379" s="157"/>
      <c r="S379" s="157"/>
      <c r="T379" s="157"/>
      <c r="U379" s="157"/>
      <c r="V379" s="157"/>
      <c r="W379" s="157"/>
    </row>
    <row r="380" spans="1:23" x14ac:dyDescent="0.2">
      <c r="A380" s="157"/>
      <c r="B380" s="19">
        <v>120455403</v>
      </c>
      <c r="C380" s="20" t="s">
        <v>415</v>
      </c>
      <c r="D380" s="21" t="s">
        <v>413</v>
      </c>
      <c r="E380" s="31">
        <v>58637</v>
      </c>
      <c r="F380" s="32">
        <v>56435</v>
      </c>
      <c r="G380" s="32">
        <v>54772</v>
      </c>
      <c r="H380" s="32">
        <v>54868</v>
      </c>
      <c r="I380" s="33">
        <v>54868</v>
      </c>
      <c r="J380" s="34">
        <v>0.97119999999999995</v>
      </c>
      <c r="K380" s="35">
        <v>0.97270000000000001</v>
      </c>
      <c r="L380" s="35">
        <v>0.97860000000000003</v>
      </c>
      <c r="M380" s="35">
        <v>0.96809999999999996</v>
      </c>
      <c r="N380" s="36">
        <v>0.96809999999999996</v>
      </c>
      <c r="O380" s="157"/>
      <c r="P380" s="157"/>
      <c r="Q380" s="157"/>
      <c r="R380" s="157"/>
      <c r="S380" s="157"/>
      <c r="T380" s="157"/>
      <c r="U380" s="157"/>
      <c r="V380" s="157"/>
      <c r="W380" s="157"/>
    </row>
    <row r="381" spans="1:23" x14ac:dyDescent="0.2">
      <c r="A381" s="157"/>
      <c r="B381" s="19">
        <v>120456003</v>
      </c>
      <c r="C381" s="20" t="s">
        <v>416</v>
      </c>
      <c r="D381" s="21" t="s">
        <v>413</v>
      </c>
      <c r="E381" s="31">
        <v>62216</v>
      </c>
      <c r="F381" s="32">
        <v>61851</v>
      </c>
      <c r="G381" s="32">
        <v>59250</v>
      </c>
      <c r="H381" s="32">
        <v>59207</v>
      </c>
      <c r="I381" s="33">
        <v>59207</v>
      </c>
      <c r="J381" s="34">
        <v>0.91539999999999999</v>
      </c>
      <c r="K381" s="35">
        <v>0.88749999999999996</v>
      </c>
      <c r="L381" s="35">
        <v>0.90459999999999996</v>
      </c>
      <c r="M381" s="35">
        <v>0.89710000000000001</v>
      </c>
      <c r="N381" s="36">
        <v>0.89710000000000001</v>
      </c>
      <c r="O381" s="157"/>
      <c r="P381" s="157"/>
      <c r="Q381" s="157"/>
      <c r="R381" s="157"/>
      <c r="S381" s="157"/>
      <c r="T381" s="157"/>
      <c r="U381" s="157"/>
      <c r="V381" s="157"/>
      <c r="W381" s="157"/>
    </row>
    <row r="382" spans="1:23" x14ac:dyDescent="0.2">
      <c r="A382" s="157"/>
      <c r="B382" s="19">
        <v>120480803</v>
      </c>
      <c r="C382" s="20" t="s">
        <v>442</v>
      </c>
      <c r="D382" s="21" t="s">
        <v>443</v>
      </c>
      <c r="E382" s="31">
        <v>62277</v>
      </c>
      <c r="F382" s="32">
        <v>58983</v>
      </c>
      <c r="G382" s="32">
        <v>57278</v>
      </c>
      <c r="H382" s="32">
        <v>58129</v>
      </c>
      <c r="I382" s="33">
        <v>58129</v>
      </c>
      <c r="J382" s="34">
        <v>0.91449999999999998</v>
      </c>
      <c r="K382" s="35">
        <v>0.93069999999999997</v>
      </c>
      <c r="L382" s="35">
        <v>0.93579999999999997</v>
      </c>
      <c r="M382" s="35">
        <v>0.91369999999999996</v>
      </c>
      <c r="N382" s="36">
        <v>0.91369999999999996</v>
      </c>
      <c r="O382" s="157"/>
      <c r="P382" s="157"/>
      <c r="Q382" s="157"/>
      <c r="R382" s="157"/>
      <c r="S382" s="157"/>
      <c r="T382" s="157"/>
      <c r="U382" s="157"/>
      <c r="V382" s="157"/>
      <c r="W382" s="157"/>
    </row>
    <row r="383" spans="1:23" x14ac:dyDescent="0.2">
      <c r="A383" s="157"/>
      <c r="B383" s="19">
        <v>120481002</v>
      </c>
      <c r="C383" s="20" t="s">
        <v>444</v>
      </c>
      <c r="D383" s="21" t="s">
        <v>443</v>
      </c>
      <c r="E383" s="31">
        <v>59648</v>
      </c>
      <c r="F383" s="32">
        <v>57162</v>
      </c>
      <c r="G383" s="32">
        <v>55396</v>
      </c>
      <c r="H383" s="32">
        <v>54630</v>
      </c>
      <c r="I383" s="33">
        <v>54630</v>
      </c>
      <c r="J383" s="34">
        <v>0.95479999999999998</v>
      </c>
      <c r="K383" s="35">
        <v>0.96030000000000004</v>
      </c>
      <c r="L383" s="35">
        <v>0.96760000000000002</v>
      </c>
      <c r="M383" s="35">
        <v>0.97230000000000005</v>
      </c>
      <c r="N383" s="36">
        <v>0.97230000000000005</v>
      </c>
      <c r="O383" s="157"/>
      <c r="P383" s="157"/>
      <c r="Q383" s="157"/>
      <c r="R383" s="157"/>
      <c r="S383" s="157"/>
      <c r="T383" s="157"/>
      <c r="U383" s="157"/>
      <c r="V383" s="157"/>
      <c r="W383" s="157"/>
    </row>
    <row r="384" spans="1:23" x14ac:dyDescent="0.2">
      <c r="A384" s="157"/>
      <c r="B384" s="19">
        <v>120483302</v>
      </c>
      <c r="C384" s="20" t="s">
        <v>445</v>
      </c>
      <c r="D384" s="21" t="s">
        <v>443</v>
      </c>
      <c r="E384" s="31">
        <v>65239</v>
      </c>
      <c r="F384" s="32">
        <v>64136</v>
      </c>
      <c r="G384" s="32">
        <v>62023</v>
      </c>
      <c r="H384" s="32">
        <v>61868</v>
      </c>
      <c r="I384" s="33">
        <v>61868</v>
      </c>
      <c r="J384" s="34">
        <v>0.873</v>
      </c>
      <c r="K384" s="35">
        <v>0.85589999999999999</v>
      </c>
      <c r="L384" s="35">
        <v>0.86419999999999997</v>
      </c>
      <c r="M384" s="35">
        <v>0.85850000000000004</v>
      </c>
      <c r="N384" s="36">
        <v>0.85850000000000004</v>
      </c>
      <c r="O384" s="157"/>
      <c r="P384" s="157"/>
      <c r="Q384" s="157"/>
      <c r="R384" s="157"/>
      <c r="S384" s="157"/>
      <c r="T384" s="157"/>
      <c r="U384" s="157"/>
      <c r="V384" s="157"/>
      <c r="W384" s="157"/>
    </row>
    <row r="385" spans="1:23" x14ac:dyDescent="0.2">
      <c r="A385" s="157"/>
      <c r="B385" s="19">
        <v>120484803</v>
      </c>
      <c r="C385" s="20" t="s">
        <v>446</v>
      </c>
      <c r="D385" s="21" t="s">
        <v>443</v>
      </c>
      <c r="E385" s="31">
        <v>79769</v>
      </c>
      <c r="F385" s="32">
        <v>81241</v>
      </c>
      <c r="G385" s="32">
        <v>79419</v>
      </c>
      <c r="H385" s="32">
        <v>77321</v>
      </c>
      <c r="I385" s="33">
        <v>77321</v>
      </c>
      <c r="J385" s="34">
        <v>0.71389999999999998</v>
      </c>
      <c r="K385" s="35">
        <v>0.67569999999999997</v>
      </c>
      <c r="L385" s="35">
        <v>0.67490000000000006</v>
      </c>
      <c r="M385" s="35">
        <v>0.68689999999999996</v>
      </c>
      <c r="N385" s="36">
        <v>0.68689999999999996</v>
      </c>
      <c r="O385" s="157"/>
      <c r="P385" s="157"/>
      <c r="Q385" s="157"/>
      <c r="R385" s="157"/>
      <c r="S385" s="157"/>
      <c r="T385" s="157"/>
      <c r="U385" s="157"/>
      <c r="V385" s="157"/>
      <c r="W385" s="157"/>
    </row>
    <row r="386" spans="1:23" x14ac:dyDescent="0.2">
      <c r="A386" s="157"/>
      <c r="B386" s="19">
        <v>120484903</v>
      </c>
      <c r="C386" s="20" t="s">
        <v>447</v>
      </c>
      <c r="D386" s="21" t="s">
        <v>443</v>
      </c>
      <c r="E386" s="31">
        <v>66370</v>
      </c>
      <c r="F386" s="32">
        <v>65166</v>
      </c>
      <c r="G386" s="32">
        <v>61176</v>
      </c>
      <c r="H386" s="32">
        <v>62384</v>
      </c>
      <c r="I386" s="33">
        <v>62384</v>
      </c>
      <c r="J386" s="34">
        <v>0.85809999999999997</v>
      </c>
      <c r="K386" s="35">
        <v>0.84240000000000004</v>
      </c>
      <c r="L386" s="35">
        <v>0.87609999999999999</v>
      </c>
      <c r="M386" s="35">
        <v>0.85140000000000005</v>
      </c>
      <c r="N386" s="36">
        <v>0.85140000000000005</v>
      </c>
      <c r="O386" s="157"/>
      <c r="P386" s="157"/>
      <c r="Q386" s="157"/>
      <c r="R386" s="157"/>
      <c r="S386" s="157"/>
      <c r="T386" s="157"/>
      <c r="U386" s="157"/>
      <c r="V386" s="157"/>
      <c r="W386" s="157"/>
    </row>
    <row r="387" spans="1:23" x14ac:dyDescent="0.2">
      <c r="A387" s="157"/>
      <c r="B387" s="19">
        <v>120485603</v>
      </c>
      <c r="C387" s="20" t="s">
        <v>448</v>
      </c>
      <c r="D387" s="21" t="s">
        <v>443</v>
      </c>
      <c r="E387" s="31">
        <v>53986</v>
      </c>
      <c r="F387" s="32">
        <v>54568</v>
      </c>
      <c r="G387" s="32">
        <v>55263</v>
      </c>
      <c r="H387" s="32">
        <v>55516</v>
      </c>
      <c r="I387" s="33">
        <v>55516</v>
      </c>
      <c r="J387" s="34">
        <v>1.0548999999999999</v>
      </c>
      <c r="K387" s="35">
        <v>1.006</v>
      </c>
      <c r="L387" s="35">
        <v>0.96989999999999998</v>
      </c>
      <c r="M387" s="35">
        <v>0.95679999999999998</v>
      </c>
      <c r="N387" s="36">
        <v>0.95679999999999998</v>
      </c>
      <c r="O387" s="157"/>
      <c r="P387" s="157"/>
      <c r="Q387" s="157"/>
      <c r="R387" s="157"/>
      <c r="S387" s="157"/>
      <c r="T387" s="157"/>
      <c r="U387" s="157"/>
      <c r="V387" s="157"/>
      <c r="W387" s="157"/>
    </row>
    <row r="388" spans="1:23" x14ac:dyDescent="0.2">
      <c r="A388" s="157"/>
      <c r="B388" s="19">
        <v>120486003</v>
      </c>
      <c r="C388" s="20" t="s">
        <v>449</v>
      </c>
      <c r="D388" s="21" t="s">
        <v>443</v>
      </c>
      <c r="E388" s="31">
        <v>70750</v>
      </c>
      <c r="F388" s="32">
        <v>69816</v>
      </c>
      <c r="G388" s="32">
        <v>65948</v>
      </c>
      <c r="H388" s="32">
        <v>66582</v>
      </c>
      <c r="I388" s="33">
        <v>66582</v>
      </c>
      <c r="J388" s="34">
        <v>0.80500000000000005</v>
      </c>
      <c r="K388" s="35">
        <v>0.7863</v>
      </c>
      <c r="L388" s="35">
        <v>0.81269999999999998</v>
      </c>
      <c r="M388" s="35">
        <v>0.79769999999999996</v>
      </c>
      <c r="N388" s="36">
        <v>0.79769999999999996</v>
      </c>
      <c r="O388" s="157"/>
      <c r="P388" s="157"/>
      <c r="Q388" s="157"/>
      <c r="R388" s="157"/>
      <c r="S388" s="157"/>
      <c r="T388" s="157"/>
      <c r="U388" s="157"/>
      <c r="V388" s="157"/>
      <c r="W388" s="157"/>
    </row>
    <row r="389" spans="1:23" x14ac:dyDescent="0.2">
      <c r="A389" s="157"/>
      <c r="B389" s="19">
        <v>120488603</v>
      </c>
      <c r="C389" s="20" t="s">
        <v>450</v>
      </c>
      <c r="D389" s="21" t="s">
        <v>443</v>
      </c>
      <c r="E389" s="31">
        <v>66733</v>
      </c>
      <c r="F389" s="32">
        <v>61083</v>
      </c>
      <c r="G389" s="32">
        <v>59221</v>
      </c>
      <c r="H389" s="32">
        <v>59799</v>
      </c>
      <c r="I389" s="33">
        <v>59799</v>
      </c>
      <c r="J389" s="34">
        <v>0.85340000000000005</v>
      </c>
      <c r="K389" s="35">
        <v>0.89870000000000005</v>
      </c>
      <c r="L389" s="35">
        <v>0.90510000000000002</v>
      </c>
      <c r="M389" s="35">
        <v>0.88819999999999999</v>
      </c>
      <c r="N389" s="36">
        <v>0.88819999999999999</v>
      </c>
      <c r="O389" s="157"/>
      <c r="P389" s="157"/>
      <c r="Q389" s="157"/>
      <c r="R389" s="157"/>
      <c r="S389" s="157"/>
      <c r="T389" s="157"/>
      <c r="U389" s="157"/>
      <c r="V389" s="157"/>
      <c r="W389" s="157"/>
    </row>
    <row r="390" spans="1:23" x14ac:dyDescent="0.2">
      <c r="A390" s="157"/>
      <c r="B390" s="19">
        <v>120522003</v>
      </c>
      <c r="C390" s="20" t="s">
        <v>467</v>
      </c>
      <c r="D390" s="21" t="s">
        <v>466</v>
      </c>
      <c r="E390" s="31">
        <v>68517</v>
      </c>
      <c r="F390" s="32">
        <v>67877</v>
      </c>
      <c r="G390" s="32">
        <v>65354</v>
      </c>
      <c r="H390" s="32">
        <v>63708</v>
      </c>
      <c r="I390" s="33">
        <v>63708</v>
      </c>
      <c r="J390" s="34">
        <v>0.83120000000000005</v>
      </c>
      <c r="K390" s="35">
        <v>0.80869999999999997</v>
      </c>
      <c r="L390" s="35">
        <v>0.82010000000000005</v>
      </c>
      <c r="M390" s="35">
        <v>0.8337</v>
      </c>
      <c r="N390" s="36">
        <v>0.8337</v>
      </c>
      <c r="O390" s="157"/>
      <c r="P390" s="157"/>
      <c r="Q390" s="157"/>
      <c r="R390" s="157"/>
      <c r="S390" s="157"/>
      <c r="T390" s="157"/>
      <c r="U390" s="157"/>
      <c r="V390" s="157"/>
      <c r="W390" s="157"/>
    </row>
    <row r="391" spans="1:23" x14ac:dyDescent="0.2">
      <c r="A391" s="157"/>
      <c r="B391" s="19">
        <v>121135003</v>
      </c>
      <c r="C391" s="20" t="s">
        <v>164</v>
      </c>
      <c r="D391" s="21" t="s">
        <v>165</v>
      </c>
      <c r="E391" s="31">
        <v>54005</v>
      </c>
      <c r="F391" s="32">
        <v>51726</v>
      </c>
      <c r="G391" s="32">
        <v>52652</v>
      </c>
      <c r="H391" s="32">
        <v>55628</v>
      </c>
      <c r="I391" s="33">
        <v>55628</v>
      </c>
      <c r="J391" s="34">
        <v>1.0546</v>
      </c>
      <c r="K391" s="35">
        <v>1.0612999999999999</v>
      </c>
      <c r="L391" s="35">
        <v>1.018</v>
      </c>
      <c r="M391" s="35">
        <v>0.95479999999999998</v>
      </c>
      <c r="N391" s="36">
        <v>0.95479999999999998</v>
      </c>
      <c r="O391" s="157"/>
      <c r="P391" s="157"/>
      <c r="Q391" s="157"/>
      <c r="R391" s="157"/>
      <c r="S391" s="157"/>
      <c r="T391" s="157"/>
      <c r="U391" s="157"/>
      <c r="V391" s="157"/>
      <c r="W391" s="157"/>
    </row>
    <row r="392" spans="1:23" x14ac:dyDescent="0.2">
      <c r="A392" s="157"/>
      <c r="B392" s="19">
        <v>121135503</v>
      </c>
      <c r="C392" s="20" t="s">
        <v>166</v>
      </c>
      <c r="D392" s="21" t="s">
        <v>165</v>
      </c>
      <c r="E392" s="31">
        <v>52082</v>
      </c>
      <c r="F392" s="32">
        <v>52869</v>
      </c>
      <c r="G392" s="32">
        <v>51798</v>
      </c>
      <c r="H392" s="32">
        <v>50349</v>
      </c>
      <c r="I392" s="33">
        <v>50349</v>
      </c>
      <c r="J392" s="34">
        <v>1.0934999999999999</v>
      </c>
      <c r="K392" s="35">
        <v>1.0383</v>
      </c>
      <c r="L392" s="35">
        <v>1.0347999999999999</v>
      </c>
      <c r="M392" s="35">
        <v>1.0548999999999999</v>
      </c>
      <c r="N392" s="36">
        <v>1.0548999999999999</v>
      </c>
      <c r="O392" s="157"/>
      <c r="P392" s="157"/>
      <c r="Q392" s="157"/>
      <c r="R392" s="157"/>
      <c r="S392" s="157"/>
      <c r="T392" s="157"/>
      <c r="U392" s="157"/>
      <c r="V392" s="157"/>
      <c r="W392" s="157"/>
    </row>
    <row r="393" spans="1:23" x14ac:dyDescent="0.2">
      <c r="A393" s="157"/>
      <c r="B393" s="19">
        <v>121136503</v>
      </c>
      <c r="C393" s="20" t="s">
        <v>167</v>
      </c>
      <c r="D393" s="21" t="s">
        <v>165</v>
      </c>
      <c r="E393" s="31">
        <v>61574</v>
      </c>
      <c r="F393" s="32">
        <v>57650</v>
      </c>
      <c r="G393" s="32">
        <v>55175</v>
      </c>
      <c r="H393" s="32">
        <v>54563</v>
      </c>
      <c r="I393" s="33">
        <v>54563</v>
      </c>
      <c r="J393" s="34">
        <v>0.92490000000000006</v>
      </c>
      <c r="K393" s="35">
        <v>0.95220000000000005</v>
      </c>
      <c r="L393" s="35">
        <v>0.97140000000000004</v>
      </c>
      <c r="M393" s="35">
        <v>0.97350000000000003</v>
      </c>
      <c r="N393" s="36">
        <v>0.97350000000000003</v>
      </c>
      <c r="O393" s="157"/>
      <c r="P393" s="157"/>
      <c r="Q393" s="157"/>
      <c r="R393" s="157"/>
      <c r="S393" s="157"/>
      <c r="T393" s="157"/>
      <c r="U393" s="157"/>
      <c r="V393" s="157"/>
      <c r="W393" s="157"/>
    </row>
    <row r="394" spans="1:23" x14ac:dyDescent="0.2">
      <c r="A394" s="157"/>
      <c r="B394" s="19">
        <v>121136603</v>
      </c>
      <c r="C394" s="20" t="s">
        <v>168</v>
      </c>
      <c r="D394" s="21" t="s">
        <v>165</v>
      </c>
      <c r="E394" s="31">
        <v>38037</v>
      </c>
      <c r="F394" s="32">
        <v>37728</v>
      </c>
      <c r="G394" s="32">
        <v>36183</v>
      </c>
      <c r="H394" s="32">
        <v>36106</v>
      </c>
      <c r="I394" s="33">
        <v>36106</v>
      </c>
      <c r="J394" s="34">
        <v>1.4973000000000001</v>
      </c>
      <c r="K394" s="35">
        <v>1.4550000000000001</v>
      </c>
      <c r="L394" s="35">
        <v>1.4813000000000001</v>
      </c>
      <c r="M394" s="35">
        <v>1.4711000000000001</v>
      </c>
      <c r="N394" s="36">
        <v>1.4711000000000001</v>
      </c>
      <c r="O394" s="157"/>
      <c r="P394" s="157"/>
      <c r="Q394" s="157"/>
      <c r="R394" s="157"/>
      <c r="S394" s="157"/>
      <c r="T394" s="157"/>
      <c r="U394" s="157"/>
      <c r="V394" s="157"/>
      <c r="W394" s="157"/>
    </row>
    <row r="395" spans="1:23" x14ac:dyDescent="0.2">
      <c r="A395" s="157"/>
      <c r="B395" s="19">
        <v>121139004</v>
      </c>
      <c r="C395" s="20" t="s">
        <v>169</v>
      </c>
      <c r="D395" s="21" t="s">
        <v>165</v>
      </c>
      <c r="E395" s="31">
        <v>48774</v>
      </c>
      <c r="F395" s="32">
        <v>47313</v>
      </c>
      <c r="G395" s="32">
        <v>47260</v>
      </c>
      <c r="H395" s="32">
        <v>47306</v>
      </c>
      <c r="I395" s="33">
        <v>47306</v>
      </c>
      <c r="J395" s="34">
        <v>1.1677</v>
      </c>
      <c r="K395" s="35">
        <v>1.1603000000000001</v>
      </c>
      <c r="L395" s="35">
        <v>1.1341000000000001</v>
      </c>
      <c r="M395" s="35">
        <v>1.1228</v>
      </c>
      <c r="N395" s="36">
        <v>1.1228</v>
      </c>
      <c r="O395" s="157"/>
      <c r="P395" s="157"/>
      <c r="Q395" s="157"/>
      <c r="R395" s="157"/>
      <c r="S395" s="157"/>
      <c r="T395" s="157"/>
      <c r="U395" s="157"/>
      <c r="V395" s="157"/>
      <c r="W395" s="157"/>
    </row>
    <row r="396" spans="1:23" x14ac:dyDescent="0.2">
      <c r="A396" s="157"/>
      <c r="B396" s="19">
        <v>121390302</v>
      </c>
      <c r="C396" s="20" t="s">
        <v>360</v>
      </c>
      <c r="D396" s="21" t="s">
        <v>361</v>
      </c>
      <c r="E396" s="31">
        <v>37774</v>
      </c>
      <c r="F396" s="32">
        <v>36807</v>
      </c>
      <c r="G396" s="32">
        <v>36930</v>
      </c>
      <c r="H396" s="32">
        <v>36578</v>
      </c>
      <c r="I396" s="33">
        <v>36578</v>
      </c>
      <c r="J396" s="34">
        <v>1.5077</v>
      </c>
      <c r="K396" s="35">
        <v>1.4914000000000001</v>
      </c>
      <c r="L396" s="35">
        <v>1.4514</v>
      </c>
      <c r="M396" s="35">
        <v>1.4520999999999999</v>
      </c>
      <c r="N396" s="36">
        <v>1.4520999999999999</v>
      </c>
      <c r="O396" s="157"/>
      <c r="P396" s="157"/>
      <c r="Q396" s="157"/>
      <c r="R396" s="157"/>
      <c r="S396" s="157"/>
      <c r="T396" s="157"/>
      <c r="U396" s="157"/>
      <c r="V396" s="157"/>
      <c r="W396" s="157"/>
    </row>
    <row r="397" spans="1:23" x14ac:dyDescent="0.2">
      <c r="A397" s="157"/>
      <c r="B397" s="19">
        <v>121391303</v>
      </c>
      <c r="C397" s="20" t="s">
        <v>362</v>
      </c>
      <c r="D397" s="21" t="s">
        <v>361</v>
      </c>
      <c r="E397" s="31">
        <v>57753</v>
      </c>
      <c r="F397" s="32">
        <v>53500</v>
      </c>
      <c r="G397" s="32">
        <v>51333</v>
      </c>
      <c r="H397" s="32">
        <v>51532</v>
      </c>
      <c r="I397" s="33">
        <v>51532</v>
      </c>
      <c r="J397" s="34">
        <v>0.98609999999999998</v>
      </c>
      <c r="K397" s="35">
        <v>1.0261</v>
      </c>
      <c r="L397" s="35">
        <v>1.0441</v>
      </c>
      <c r="M397" s="35">
        <v>1.0306999999999999</v>
      </c>
      <c r="N397" s="36">
        <v>1.0306999999999999</v>
      </c>
      <c r="O397" s="157"/>
      <c r="P397" s="157"/>
      <c r="Q397" s="157"/>
      <c r="R397" s="157"/>
      <c r="S397" s="157"/>
      <c r="T397" s="157"/>
      <c r="U397" s="157"/>
      <c r="V397" s="157"/>
      <c r="W397" s="157"/>
    </row>
    <row r="398" spans="1:23" x14ac:dyDescent="0.2">
      <c r="A398" s="157"/>
      <c r="B398" s="19">
        <v>121392303</v>
      </c>
      <c r="C398" s="20" t="s">
        <v>363</v>
      </c>
      <c r="D398" s="21" t="s">
        <v>361</v>
      </c>
      <c r="E398" s="31">
        <v>74428</v>
      </c>
      <c r="F398" s="32">
        <v>70989</v>
      </c>
      <c r="G398" s="32">
        <v>70640</v>
      </c>
      <c r="H398" s="32">
        <v>70520</v>
      </c>
      <c r="I398" s="33">
        <v>70520</v>
      </c>
      <c r="J398" s="34">
        <v>0.76519999999999999</v>
      </c>
      <c r="K398" s="35">
        <v>0.77329999999999999</v>
      </c>
      <c r="L398" s="35">
        <v>0.75880000000000003</v>
      </c>
      <c r="M398" s="35">
        <v>0.75319999999999998</v>
      </c>
      <c r="N398" s="36">
        <v>0.75319999999999998</v>
      </c>
      <c r="O398" s="157"/>
      <c r="P398" s="157"/>
      <c r="Q398" s="157"/>
      <c r="R398" s="157"/>
      <c r="S398" s="157"/>
      <c r="T398" s="157"/>
      <c r="U398" s="157"/>
      <c r="V398" s="157"/>
      <c r="W398" s="157"/>
    </row>
    <row r="399" spans="1:23" x14ac:dyDescent="0.2">
      <c r="A399" s="157"/>
      <c r="B399" s="19">
        <v>121394503</v>
      </c>
      <c r="C399" s="20" t="s">
        <v>364</v>
      </c>
      <c r="D399" s="21" t="s">
        <v>361</v>
      </c>
      <c r="E399" s="31">
        <v>59545</v>
      </c>
      <c r="F399" s="32">
        <v>58253</v>
      </c>
      <c r="G399" s="32">
        <v>58406</v>
      </c>
      <c r="H399" s="32">
        <v>58750</v>
      </c>
      <c r="I399" s="33">
        <v>58750</v>
      </c>
      <c r="J399" s="34">
        <v>0.95640000000000003</v>
      </c>
      <c r="K399" s="35">
        <v>0.94240000000000002</v>
      </c>
      <c r="L399" s="35">
        <v>0.91769999999999996</v>
      </c>
      <c r="M399" s="35">
        <v>0.90410000000000001</v>
      </c>
      <c r="N399" s="36">
        <v>0.90410000000000001</v>
      </c>
      <c r="O399" s="157"/>
      <c r="P399" s="157"/>
      <c r="Q399" s="157"/>
      <c r="R399" s="157"/>
      <c r="S399" s="157"/>
      <c r="T399" s="157"/>
      <c r="U399" s="157"/>
      <c r="V399" s="157"/>
      <c r="W399" s="157"/>
    </row>
    <row r="400" spans="1:23" x14ac:dyDescent="0.2">
      <c r="A400" s="157"/>
      <c r="B400" s="19">
        <v>121394603</v>
      </c>
      <c r="C400" s="20" t="s">
        <v>365</v>
      </c>
      <c r="D400" s="21" t="s">
        <v>361</v>
      </c>
      <c r="E400" s="31">
        <v>83010</v>
      </c>
      <c r="F400" s="32">
        <v>79000</v>
      </c>
      <c r="G400" s="32">
        <v>74282</v>
      </c>
      <c r="H400" s="32">
        <v>75702</v>
      </c>
      <c r="I400" s="33">
        <v>75702</v>
      </c>
      <c r="J400" s="34">
        <v>0.68610000000000004</v>
      </c>
      <c r="K400" s="35">
        <v>0.69489999999999996</v>
      </c>
      <c r="L400" s="35">
        <v>0.72160000000000002</v>
      </c>
      <c r="M400" s="35">
        <v>0.7016</v>
      </c>
      <c r="N400" s="36">
        <v>0.7016</v>
      </c>
      <c r="O400" s="157"/>
      <c r="P400" s="157"/>
      <c r="Q400" s="157"/>
      <c r="R400" s="157"/>
      <c r="S400" s="157"/>
      <c r="T400" s="157"/>
      <c r="U400" s="157"/>
      <c r="V400" s="157"/>
      <c r="W400" s="157"/>
    </row>
    <row r="401" spans="1:23" x14ac:dyDescent="0.2">
      <c r="A401" s="157"/>
      <c r="B401" s="19">
        <v>121395103</v>
      </c>
      <c r="C401" s="20" t="s">
        <v>366</v>
      </c>
      <c r="D401" s="21" t="s">
        <v>361</v>
      </c>
      <c r="E401" s="31">
        <v>83657</v>
      </c>
      <c r="F401" s="32">
        <v>82236</v>
      </c>
      <c r="G401" s="32">
        <v>81647</v>
      </c>
      <c r="H401" s="32">
        <v>79564</v>
      </c>
      <c r="I401" s="33">
        <v>79564</v>
      </c>
      <c r="J401" s="34">
        <v>0.68079999999999996</v>
      </c>
      <c r="K401" s="35">
        <v>0.66749999999999998</v>
      </c>
      <c r="L401" s="35">
        <v>0.65649999999999997</v>
      </c>
      <c r="M401" s="35">
        <v>0.66759999999999997</v>
      </c>
      <c r="N401" s="36">
        <v>0.66759999999999997</v>
      </c>
      <c r="O401" s="157"/>
      <c r="P401" s="157"/>
      <c r="Q401" s="157"/>
      <c r="R401" s="157"/>
      <c r="S401" s="157"/>
      <c r="T401" s="157"/>
      <c r="U401" s="157"/>
      <c r="V401" s="157"/>
      <c r="W401" s="157"/>
    </row>
    <row r="402" spans="1:23" x14ac:dyDescent="0.2">
      <c r="A402" s="157"/>
      <c r="B402" s="19">
        <v>121395603</v>
      </c>
      <c r="C402" s="20" t="s">
        <v>367</v>
      </c>
      <c r="D402" s="21" t="s">
        <v>361</v>
      </c>
      <c r="E402" s="31">
        <v>73324</v>
      </c>
      <c r="F402" s="32">
        <v>74554</v>
      </c>
      <c r="G402" s="32">
        <v>70290</v>
      </c>
      <c r="H402" s="32">
        <v>69685</v>
      </c>
      <c r="I402" s="33">
        <v>69685</v>
      </c>
      <c r="J402" s="34">
        <v>0.77669999999999995</v>
      </c>
      <c r="K402" s="35">
        <v>0.73629999999999995</v>
      </c>
      <c r="L402" s="35">
        <v>0.76249999999999996</v>
      </c>
      <c r="M402" s="35">
        <v>0.76219999999999999</v>
      </c>
      <c r="N402" s="36">
        <v>0.76219999999999999</v>
      </c>
      <c r="O402" s="157"/>
      <c r="P402" s="157"/>
      <c r="Q402" s="157"/>
      <c r="R402" s="157"/>
      <c r="S402" s="157"/>
      <c r="T402" s="157"/>
      <c r="U402" s="157"/>
      <c r="V402" s="157"/>
      <c r="W402" s="157"/>
    </row>
    <row r="403" spans="1:23" x14ac:dyDescent="0.2">
      <c r="A403" s="157"/>
      <c r="B403" s="19">
        <v>121395703</v>
      </c>
      <c r="C403" s="20" t="s">
        <v>368</v>
      </c>
      <c r="D403" s="21" t="s">
        <v>361</v>
      </c>
      <c r="E403" s="31">
        <v>91851</v>
      </c>
      <c r="F403" s="32">
        <v>85863</v>
      </c>
      <c r="G403" s="32">
        <v>83597</v>
      </c>
      <c r="H403" s="32">
        <v>80373</v>
      </c>
      <c r="I403" s="33">
        <v>80373</v>
      </c>
      <c r="J403" s="34">
        <v>0.62</v>
      </c>
      <c r="K403" s="35">
        <v>0.63929999999999998</v>
      </c>
      <c r="L403" s="35">
        <v>0.64119999999999999</v>
      </c>
      <c r="M403" s="35">
        <v>0.66090000000000004</v>
      </c>
      <c r="N403" s="36">
        <v>0.66090000000000004</v>
      </c>
      <c r="O403" s="157"/>
      <c r="P403" s="157"/>
      <c r="Q403" s="157"/>
      <c r="R403" s="157"/>
      <c r="S403" s="157"/>
      <c r="T403" s="157"/>
      <c r="U403" s="157"/>
      <c r="V403" s="157"/>
      <c r="W403" s="157"/>
    </row>
    <row r="404" spans="1:23" x14ac:dyDescent="0.2">
      <c r="A404" s="157"/>
      <c r="B404" s="19">
        <v>121397803</v>
      </c>
      <c r="C404" s="20" t="s">
        <v>369</v>
      </c>
      <c r="D404" s="21" t="s">
        <v>361</v>
      </c>
      <c r="E404" s="31">
        <v>59237</v>
      </c>
      <c r="F404" s="32">
        <v>56220</v>
      </c>
      <c r="G404" s="32">
        <v>55491</v>
      </c>
      <c r="H404" s="32">
        <v>55954</v>
      </c>
      <c r="I404" s="33">
        <v>55954</v>
      </c>
      <c r="J404" s="34">
        <v>0.96140000000000003</v>
      </c>
      <c r="K404" s="35">
        <v>0.97640000000000005</v>
      </c>
      <c r="L404" s="35">
        <v>0.96589999999999998</v>
      </c>
      <c r="M404" s="35">
        <v>0.94930000000000003</v>
      </c>
      <c r="N404" s="36">
        <v>0.94930000000000003</v>
      </c>
      <c r="O404" s="157"/>
      <c r="P404" s="157"/>
      <c r="Q404" s="157"/>
      <c r="R404" s="157"/>
      <c r="S404" s="157"/>
      <c r="T404" s="157"/>
      <c r="U404" s="157"/>
      <c r="V404" s="157"/>
      <c r="W404" s="157"/>
    </row>
    <row r="405" spans="1:23" x14ac:dyDescent="0.2">
      <c r="A405" s="157"/>
      <c r="B405" s="19">
        <v>122091002</v>
      </c>
      <c r="C405" s="20" t="s">
        <v>127</v>
      </c>
      <c r="D405" s="21" t="s">
        <v>128</v>
      </c>
      <c r="E405" s="31">
        <v>61025</v>
      </c>
      <c r="F405" s="32">
        <v>61915</v>
      </c>
      <c r="G405" s="32">
        <v>60147</v>
      </c>
      <c r="H405" s="32">
        <v>60468</v>
      </c>
      <c r="I405" s="33">
        <v>60468</v>
      </c>
      <c r="J405" s="34">
        <v>0.93320000000000003</v>
      </c>
      <c r="K405" s="35">
        <v>0.88660000000000005</v>
      </c>
      <c r="L405" s="35">
        <v>0.8911</v>
      </c>
      <c r="M405" s="35">
        <v>0.87839999999999996</v>
      </c>
      <c r="N405" s="36">
        <v>0.87839999999999996</v>
      </c>
      <c r="O405" s="157"/>
      <c r="P405" s="157"/>
      <c r="Q405" s="157"/>
      <c r="R405" s="157"/>
      <c r="S405" s="157"/>
      <c r="T405" s="157"/>
      <c r="U405" s="157"/>
      <c r="V405" s="157"/>
      <c r="W405" s="157"/>
    </row>
    <row r="406" spans="1:23" x14ac:dyDescent="0.2">
      <c r="A406" s="157"/>
      <c r="B406" s="19">
        <v>122091303</v>
      </c>
      <c r="C406" s="20" t="s">
        <v>129</v>
      </c>
      <c r="D406" s="21" t="s">
        <v>128</v>
      </c>
      <c r="E406" s="31">
        <v>47039</v>
      </c>
      <c r="F406" s="32">
        <v>42962</v>
      </c>
      <c r="G406" s="32">
        <v>41701</v>
      </c>
      <c r="H406" s="32">
        <v>41446</v>
      </c>
      <c r="I406" s="33">
        <v>41446</v>
      </c>
      <c r="J406" s="34">
        <v>1.2107000000000001</v>
      </c>
      <c r="K406" s="35">
        <v>1.2778</v>
      </c>
      <c r="L406" s="35">
        <v>1.2853000000000001</v>
      </c>
      <c r="M406" s="35">
        <v>1.2815000000000001</v>
      </c>
      <c r="N406" s="36">
        <v>1.2815000000000001</v>
      </c>
      <c r="O406" s="157"/>
      <c r="P406" s="157"/>
      <c r="Q406" s="157"/>
      <c r="R406" s="157"/>
      <c r="S406" s="157"/>
      <c r="T406" s="157"/>
      <c r="U406" s="157"/>
      <c r="V406" s="157"/>
      <c r="W406" s="157"/>
    </row>
    <row r="407" spans="1:23" x14ac:dyDescent="0.2">
      <c r="A407" s="157"/>
      <c r="B407" s="19">
        <v>122091352</v>
      </c>
      <c r="C407" s="20" t="s">
        <v>130</v>
      </c>
      <c r="D407" s="21" t="s">
        <v>128</v>
      </c>
      <c r="E407" s="31">
        <v>61321</v>
      </c>
      <c r="F407" s="32">
        <v>59167</v>
      </c>
      <c r="G407" s="32">
        <v>57678</v>
      </c>
      <c r="H407" s="32">
        <v>57128</v>
      </c>
      <c r="I407" s="33">
        <v>57128</v>
      </c>
      <c r="J407" s="34">
        <v>0.92869999999999997</v>
      </c>
      <c r="K407" s="35">
        <v>0.92779999999999996</v>
      </c>
      <c r="L407" s="35">
        <v>0.92930000000000001</v>
      </c>
      <c r="M407" s="35">
        <v>0.92979999999999996</v>
      </c>
      <c r="N407" s="36">
        <v>0.92979999999999996</v>
      </c>
      <c r="O407" s="157"/>
      <c r="P407" s="157"/>
      <c r="Q407" s="157"/>
      <c r="R407" s="157"/>
      <c r="S407" s="157"/>
      <c r="T407" s="157"/>
      <c r="U407" s="157"/>
      <c r="V407" s="157"/>
      <c r="W407" s="157"/>
    </row>
    <row r="408" spans="1:23" x14ac:dyDescent="0.2">
      <c r="A408" s="157"/>
      <c r="B408" s="19">
        <v>122092002</v>
      </c>
      <c r="C408" s="20" t="s">
        <v>131</v>
      </c>
      <c r="D408" s="21" t="s">
        <v>128</v>
      </c>
      <c r="E408" s="31">
        <v>73028</v>
      </c>
      <c r="F408" s="32">
        <v>69637</v>
      </c>
      <c r="G408" s="32">
        <v>66762</v>
      </c>
      <c r="H408" s="32">
        <v>65679</v>
      </c>
      <c r="I408" s="33">
        <v>65679</v>
      </c>
      <c r="J408" s="34">
        <v>0.77990000000000004</v>
      </c>
      <c r="K408" s="35">
        <v>0.7883</v>
      </c>
      <c r="L408" s="35">
        <v>0.80279999999999996</v>
      </c>
      <c r="M408" s="35">
        <v>0.80869999999999997</v>
      </c>
      <c r="N408" s="36">
        <v>0.80869999999999997</v>
      </c>
      <c r="O408" s="157"/>
      <c r="P408" s="157"/>
      <c r="Q408" s="157"/>
      <c r="R408" s="157"/>
      <c r="S408" s="157"/>
      <c r="T408" s="157"/>
      <c r="U408" s="157"/>
      <c r="V408" s="157"/>
      <c r="W408" s="157"/>
    </row>
    <row r="409" spans="1:23" x14ac:dyDescent="0.2">
      <c r="A409" s="157"/>
      <c r="B409" s="19">
        <v>122092102</v>
      </c>
      <c r="C409" s="20" t="s">
        <v>132</v>
      </c>
      <c r="D409" s="21" t="s">
        <v>128</v>
      </c>
      <c r="E409" s="31">
        <v>103668</v>
      </c>
      <c r="F409" s="32">
        <v>98119</v>
      </c>
      <c r="G409" s="32">
        <v>98549</v>
      </c>
      <c r="H409" s="32">
        <v>97047</v>
      </c>
      <c r="I409" s="33">
        <v>97047</v>
      </c>
      <c r="J409" s="34">
        <v>0.5494</v>
      </c>
      <c r="K409" s="35">
        <v>0.5595</v>
      </c>
      <c r="L409" s="35">
        <v>0.54390000000000005</v>
      </c>
      <c r="M409" s="35">
        <v>0.54730000000000001</v>
      </c>
      <c r="N409" s="36">
        <v>0.54730000000000001</v>
      </c>
      <c r="O409" s="157"/>
      <c r="P409" s="157"/>
      <c r="Q409" s="157"/>
      <c r="R409" s="157"/>
      <c r="S409" s="157"/>
      <c r="T409" s="157"/>
      <c r="U409" s="157"/>
      <c r="V409" s="157"/>
      <c r="W409" s="157"/>
    </row>
    <row r="410" spans="1:23" x14ac:dyDescent="0.2">
      <c r="A410" s="157"/>
      <c r="B410" s="19">
        <v>122092353</v>
      </c>
      <c r="C410" s="20" t="s">
        <v>133</v>
      </c>
      <c r="D410" s="21" t="s">
        <v>128</v>
      </c>
      <c r="E410" s="31">
        <v>117097</v>
      </c>
      <c r="F410" s="32">
        <v>112564</v>
      </c>
      <c r="G410" s="32">
        <v>110935</v>
      </c>
      <c r="H410" s="32">
        <v>111836</v>
      </c>
      <c r="I410" s="33">
        <v>111836</v>
      </c>
      <c r="J410" s="34">
        <v>0.4864</v>
      </c>
      <c r="K410" s="35">
        <v>0.48770000000000002</v>
      </c>
      <c r="L410" s="35">
        <v>0.48320000000000002</v>
      </c>
      <c r="M410" s="35">
        <v>0.47489999999999999</v>
      </c>
      <c r="N410" s="36">
        <v>0.47489999999999999</v>
      </c>
      <c r="O410" s="157"/>
      <c r="P410" s="157"/>
      <c r="Q410" s="157"/>
      <c r="R410" s="157"/>
      <c r="S410" s="157"/>
      <c r="T410" s="157"/>
      <c r="U410" s="157"/>
      <c r="V410" s="157"/>
      <c r="W410" s="157"/>
    </row>
    <row r="411" spans="1:23" x14ac:dyDescent="0.2">
      <c r="A411" s="157"/>
      <c r="B411" s="19">
        <v>122097203</v>
      </c>
      <c r="C411" s="20" t="s">
        <v>134</v>
      </c>
      <c r="D411" s="21" t="s">
        <v>128</v>
      </c>
      <c r="E411" s="31">
        <v>68214</v>
      </c>
      <c r="F411" s="32">
        <v>61589</v>
      </c>
      <c r="G411" s="32">
        <v>61615</v>
      </c>
      <c r="H411" s="32">
        <v>61689</v>
      </c>
      <c r="I411" s="33">
        <v>61689</v>
      </c>
      <c r="J411" s="34">
        <v>0.83489999999999998</v>
      </c>
      <c r="K411" s="35">
        <v>0.89129999999999998</v>
      </c>
      <c r="L411" s="35">
        <v>0.86990000000000001</v>
      </c>
      <c r="M411" s="35">
        <v>0.86099999999999999</v>
      </c>
      <c r="N411" s="36">
        <v>0.86099999999999999</v>
      </c>
      <c r="O411" s="157"/>
      <c r="P411" s="157"/>
      <c r="Q411" s="157"/>
      <c r="R411" s="157"/>
      <c r="S411" s="157"/>
      <c r="T411" s="157"/>
      <c r="U411" s="157"/>
      <c r="V411" s="157"/>
      <c r="W411" s="157"/>
    </row>
    <row r="412" spans="1:23" x14ac:dyDescent="0.2">
      <c r="A412" s="157"/>
      <c r="B412" s="19">
        <v>122097502</v>
      </c>
      <c r="C412" s="20" t="s">
        <v>135</v>
      </c>
      <c r="D412" s="21" t="s">
        <v>128</v>
      </c>
      <c r="E412" s="31">
        <v>82679</v>
      </c>
      <c r="F412" s="32">
        <v>80340</v>
      </c>
      <c r="G412" s="32">
        <v>78523</v>
      </c>
      <c r="H412" s="32">
        <v>79475</v>
      </c>
      <c r="I412" s="33">
        <v>79475</v>
      </c>
      <c r="J412" s="34">
        <v>0.68879999999999997</v>
      </c>
      <c r="K412" s="35">
        <v>0.68330000000000002</v>
      </c>
      <c r="L412" s="35">
        <v>0.68259999999999998</v>
      </c>
      <c r="M412" s="35">
        <v>0.66830000000000001</v>
      </c>
      <c r="N412" s="36">
        <v>0.66830000000000001</v>
      </c>
      <c r="O412" s="157"/>
      <c r="P412" s="157"/>
      <c r="Q412" s="157"/>
      <c r="R412" s="157"/>
      <c r="S412" s="157"/>
      <c r="T412" s="157"/>
      <c r="U412" s="157"/>
      <c r="V412" s="157"/>
      <c r="W412" s="157"/>
    </row>
    <row r="413" spans="1:23" x14ac:dyDescent="0.2">
      <c r="A413" s="157"/>
      <c r="B413" s="19">
        <v>122097604</v>
      </c>
      <c r="C413" s="20" t="s">
        <v>136</v>
      </c>
      <c r="D413" s="21" t="s">
        <v>128</v>
      </c>
      <c r="E413" s="31">
        <v>115694</v>
      </c>
      <c r="F413" s="32">
        <v>115828</v>
      </c>
      <c r="G413" s="32">
        <v>113655</v>
      </c>
      <c r="H413" s="32">
        <v>108784</v>
      </c>
      <c r="I413" s="33">
        <v>108784</v>
      </c>
      <c r="J413" s="34">
        <v>0.49230000000000002</v>
      </c>
      <c r="K413" s="35">
        <v>0.47389999999999999</v>
      </c>
      <c r="L413" s="35">
        <v>0.47160000000000002</v>
      </c>
      <c r="M413" s="35">
        <v>0.48830000000000001</v>
      </c>
      <c r="N413" s="36">
        <v>0.48830000000000001</v>
      </c>
      <c r="O413" s="157"/>
      <c r="P413" s="157"/>
      <c r="Q413" s="157"/>
      <c r="R413" s="157"/>
      <c r="S413" s="157"/>
      <c r="T413" s="157"/>
      <c r="U413" s="157"/>
      <c r="V413" s="157"/>
      <c r="W413" s="157"/>
    </row>
    <row r="414" spans="1:23" x14ac:dyDescent="0.2">
      <c r="A414" s="157"/>
      <c r="B414" s="19">
        <v>122098003</v>
      </c>
      <c r="C414" s="20" t="s">
        <v>137</v>
      </c>
      <c r="D414" s="21" t="s">
        <v>128</v>
      </c>
      <c r="E414" s="31">
        <v>74668</v>
      </c>
      <c r="F414" s="32">
        <v>73086</v>
      </c>
      <c r="G414" s="32">
        <v>70499</v>
      </c>
      <c r="H414" s="32">
        <v>69021</v>
      </c>
      <c r="I414" s="33">
        <v>69021</v>
      </c>
      <c r="J414" s="34">
        <v>0.76270000000000004</v>
      </c>
      <c r="K414" s="35">
        <v>0.75109999999999999</v>
      </c>
      <c r="L414" s="35">
        <v>0.76029999999999998</v>
      </c>
      <c r="M414" s="35">
        <v>0.76949999999999996</v>
      </c>
      <c r="N414" s="36">
        <v>0.76949999999999996</v>
      </c>
      <c r="O414" s="157"/>
      <c r="P414" s="157"/>
      <c r="Q414" s="157"/>
      <c r="R414" s="157"/>
      <c r="S414" s="157"/>
      <c r="T414" s="157"/>
      <c r="U414" s="157"/>
      <c r="V414" s="157"/>
      <c r="W414" s="157"/>
    </row>
    <row r="415" spans="1:23" x14ac:dyDescent="0.2">
      <c r="A415" s="157"/>
      <c r="B415" s="19">
        <v>122098103</v>
      </c>
      <c r="C415" s="20" t="s">
        <v>138</v>
      </c>
      <c r="D415" s="21" t="s">
        <v>128</v>
      </c>
      <c r="E415" s="31">
        <v>76626</v>
      </c>
      <c r="F415" s="32">
        <v>77204</v>
      </c>
      <c r="G415" s="32">
        <v>75251</v>
      </c>
      <c r="H415" s="32">
        <v>73515</v>
      </c>
      <c r="I415" s="33">
        <v>73515</v>
      </c>
      <c r="J415" s="34">
        <v>0.74319999999999997</v>
      </c>
      <c r="K415" s="35">
        <v>0.71099999999999997</v>
      </c>
      <c r="L415" s="35">
        <v>0.71230000000000004</v>
      </c>
      <c r="M415" s="35">
        <v>0.72250000000000003</v>
      </c>
      <c r="N415" s="36">
        <v>0.72250000000000003</v>
      </c>
      <c r="O415" s="157"/>
      <c r="P415" s="157"/>
      <c r="Q415" s="157"/>
      <c r="R415" s="157"/>
      <c r="S415" s="157"/>
      <c r="T415" s="157"/>
      <c r="U415" s="157"/>
      <c r="V415" s="157"/>
      <c r="W415" s="157"/>
    </row>
    <row r="416" spans="1:23" x14ac:dyDescent="0.2">
      <c r="A416" s="157"/>
      <c r="B416" s="19">
        <v>122098202</v>
      </c>
      <c r="C416" s="20" t="s">
        <v>139</v>
      </c>
      <c r="D416" s="21" t="s">
        <v>128</v>
      </c>
      <c r="E416" s="31">
        <v>94134</v>
      </c>
      <c r="F416" s="32">
        <v>90813</v>
      </c>
      <c r="G416" s="32">
        <v>87247</v>
      </c>
      <c r="H416" s="32">
        <v>84737</v>
      </c>
      <c r="I416" s="33">
        <v>84737</v>
      </c>
      <c r="J416" s="34">
        <v>0.60499999999999998</v>
      </c>
      <c r="K416" s="35">
        <v>0.60450000000000004</v>
      </c>
      <c r="L416" s="35">
        <v>0.61429999999999996</v>
      </c>
      <c r="M416" s="35">
        <v>0.62680000000000002</v>
      </c>
      <c r="N416" s="36">
        <v>0.62680000000000002</v>
      </c>
      <c r="O416" s="157"/>
      <c r="P416" s="157"/>
      <c r="Q416" s="157"/>
      <c r="R416" s="157"/>
      <c r="S416" s="157"/>
      <c r="T416" s="157"/>
      <c r="U416" s="157"/>
      <c r="V416" s="157"/>
      <c r="W416" s="157"/>
    </row>
    <row r="417" spans="1:23" x14ac:dyDescent="0.2">
      <c r="A417" s="157"/>
      <c r="B417" s="19">
        <v>122098403</v>
      </c>
      <c r="C417" s="20" t="s">
        <v>140</v>
      </c>
      <c r="D417" s="21" t="s">
        <v>128</v>
      </c>
      <c r="E417" s="31">
        <v>67148</v>
      </c>
      <c r="F417" s="32">
        <v>66047</v>
      </c>
      <c r="G417" s="32">
        <v>65720</v>
      </c>
      <c r="H417" s="32">
        <v>65398</v>
      </c>
      <c r="I417" s="33">
        <v>65398</v>
      </c>
      <c r="J417" s="34">
        <v>0.84809999999999997</v>
      </c>
      <c r="K417" s="35">
        <v>0.83120000000000005</v>
      </c>
      <c r="L417" s="35">
        <v>0.81559999999999999</v>
      </c>
      <c r="M417" s="35">
        <v>0.81220000000000003</v>
      </c>
      <c r="N417" s="36">
        <v>0.81220000000000003</v>
      </c>
      <c r="O417" s="157"/>
      <c r="P417" s="157"/>
      <c r="Q417" s="157"/>
      <c r="R417" s="157"/>
      <c r="S417" s="157"/>
      <c r="T417" s="157"/>
      <c r="U417" s="157"/>
      <c r="V417" s="157"/>
      <c r="W417" s="157"/>
    </row>
    <row r="418" spans="1:23" x14ac:dyDescent="0.2">
      <c r="A418" s="157"/>
      <c r="B418" s="19">
        <v>123460302</v>
      </c>
      <c r="C418" s="20" t="s">
        <v>417</v>
      </c>
      <c r="D418" s="21" t="s">
        <v>418</v>
      </c>
      <c r="E418" s="31">
        <v>83707</v>
      </c>
      <c r="F418" s="32">
        <v>78001</v>
      </c>
      <c r="G418" s="32">
        <v>76402</v>
      </c>
      <c r="H418" s="32">
        <v>75281</v>
      </c>
      <c r="I418" s="33">
        <v>75281</v>
      </c>
      <c r="J418" s="34">
        <v>0.6804</v>
      </c>
      <c r="K418" s="35">
        <v>0.70379999999999998</v>
      </c>
      <c r="L418" s="35">
        <v>0.70150000000000001</v>
      </c>
      <c r="M418" s="35">
        <v>0.7056</v>
      </c>
      <c r="N418" s="36">
        <v>0.7056</v>
      </c>
      <c r="O418" s="157"/>
      <c r="P418" s="157"/>
      <c r="Q418" s="157"/>
      <c r="R418" s="157"/>
      <c r="S418" s="157"/>
      <c r="T418" s="157"/>
      <c r="U418" s="157"/>
      <c r="V418" s="157"/>
      <c r="W418" s="157"/>
    </row>
    <row r="419" spans="1:23" x14ac:dyDescent="0.2">
      <c r="A419" s="157"/>
      <c r="B419" s="19">
        <v>123460504</v>
      </c>
      <c r="C419" s="20" t="s">
        <v>419</v>
      </c>
      <c r="D419" s="21" t="s">
        <v>418</v>
      </c>
      <c r="E419" s="31">
        <v>105917</v>
      </c>
      <c r="F419" s="32">
        <v>100227</v>
      </c>
      <c r="G419" s="32">
        <v>97500</v>
      </c>
      <c r="H419" s="32">
        <v>82946</v>
      </c>
      <c r="I419" s="33">
        <v>82946</v>
      </c>
      <c r="J419" s="34">
        <v>0.53769999999999996</v>
      </c>
      <c r="K419" s="35">
        <v>0.54769999999999996</v>
      </c>
      <c r="L419" s="35">
        <v>0.54969999999999997</v>
      </c>
      <c r="M419" s="35">
        <v>0.64039999999999997</v>
      </c>
      <c r="N419" s="36">
        <v>0.64039999999999997</v>
      </c>
      <c r="O419" s="157"/>
      <c r="P419" s="157"/>
      <c r="Q419" s="157"/>
      <c r="R419" s="157"/>
      <c r="S419" s="157"/>
      <c r="T419" s="157"/>
      <c r="U419" s="157"/>
      <c r="V419" s="157"/>
      <c r="W419" s="157"/>
    </row>
    <row r="420" spans="1:23" x14ac:dyDescent="0.2">
      <c r="A420" s="157"/>
      <c r="B420" s="19">
        <v>123461302</v>
      </c>
      <c r="C420" s="20" t="s">
        <v>420</v>
      </c>
      <c r="D420" s="21" t="s">
        <v>418</v>
      </c>
      <c r="E420" s="31">
        <v>78509</v>
      </c>
      <c r="F420" s="32">
        <v>76360</v>
      </c>
      <c r="G420" s="32">
        <v>76521</v>
      </c>
      <c r="H420" s="32">
        <v>75831</v>
      </c>
      <c r="I420" s="33">
        <v>75831</v>
      </c>
      <c r="J420" s="34">
        <v>0.72540000000000004</v>
      </c>
      <c r="K420" s="35">
        <v>0.71889999999999998</v>
      </c>
      <c r="L420" s="35">
        <v>0.70040000000000002</v>
      </c>
      <c r="M420" s="35">
        <v>0.70040000000000002</v>
      </c>
      <c r="N420" s="36">
        <v>0.70040000000000002</v>
      </c>
      <c r="O420" s="157"/>
      <c r="P420" s="157"/>
      <c r="Q420" s="157"/>
      <c r="R420" s="157"/>
      <c r="S420" s="157"/>
      <c r="T420" s="157"/>
      <c r="U420" s="157"/>
      <c r="V420" s="157"/>
      <c r="W420" s="157"/>
    </row>
    <row r="421" spans="1:23" x14ac:dyDescent="0.2">
      <c r="A421" s="157"/>
      <c r="B421" s="19">
        <v>123461602</v>
      </c>
      <c r="C421" s="20" t="s">
        <v>421</v>
      </c>
      <c r="D421" s="21" t="s">
        <v>418</v>
      </c>
      <c r="E421" s="31">
        <v>94894</v>
      </c>
      <c r="F421" s="32">
        <v>90059</v>
      </c>
      <c r="G421" s="32">
        <v>89526</v>
      </c>
      <c r="H421" s="32">
        <v>87981</v>
      </c>
      <c r="I421" s="33">
        <v>87981</v>
      </c>
      <c r="J421" s="34">
        <v>0.60019999999999996</v>
      </c>
      <c r="K421" s="35">
        <v>0.60950000000000004</v>
      </c>
      <c r="L421" s="35">
        <v>0.59870000000000001</v>
      </c>
      <c r="M421" s="35">
        <v>0.60370000000000001</v>
      </c>
      <c r="N421" s="36">
        <v>0.60370000000000001</v>
      </c>
      <c r="O421" s="157"/>
      <c r="P421" s="157"/>
      <c r="Q421" s="157"/>
      <c r="R421" s="157"/>
      <c r="S421" s="157"/>
      <c r="T421" s="157"/>
      <c r="U421" s="157"/>
      <c r="V421" s="157"/>
      <c r="W421" s="157"/>
    </row>
    <row r="422" spans="1:23" x14ac:dyDescent="0.2">
      <c r="A422" s="157"/>
      <c r="B422" s="19">
        <v>123463603</v>
      </c>
      <c r="C422" s="20" t="s">
        <v>422</v>
      </c>
      <c r="D422" s="21" t="s">
        <v>418</v>
      </c>
      <c r="E422" s="31">
        <v>87868</v>
      </c>
      <c r="F422" s="32">
        <v>83005</v>
      </c>
      <c r="G422" s="32">
        <v>82070</v>
      </c>
      <c r="H422" s="32">
        <v>80966</v>
      </c>
      <c r="I422" s="33">
        <v>80966</v>
      </c>
      <c r="J422" s="34">
        <v>0.64810000000000001</v>
      </c>
      <c r="K422" s="35">
        <v>0.6613</v>
      </c>
      <c r="L422" s="35">
        <v>0.65310000000000001</v>
      </c>
      <c r="M422" s="35">
        <v>0.65600000000000003</v>
      </c>
      <c r="N422" s="36">
        <v>0.65600000000000003</v>
      </c>
      <c r="O422" s="157"/>
      <c r="P422" s="157"/>
      <c r="Q422" s="157"/>
      <c r="R422" s="157"/>
      <c r="S422" s="157"/>
      <c r="T422" s="157"/>
      <c r="U422" s="157"/>
      <c r="V422" s="157"/>
      <c r="W422" s="157"/>
    </row>
    <row r="423" spans="1:23" x14ac:dyDescent="0.2">
      <c r="A423" s="157"/>
      <c r="B423" s="19">
        <v>123463803</v>
      </c>
      <c r="C423" s="20" t="s">
        <v>423</v>
      </c>
      <c r="D423" s="21" t="s">
        <v>418</v>
      </c>
      <c r="E423" s="31">
        <v>87361</v>
      </c>
      <c r="F423" s="32">
        <v>69750</v>
      </c>
      <c r="G423" s="32">
        <v>63792</v>
      </c>
      <c r="H423" s="32">
        <v>75116</v>
      </c>
      <c r="I423" s="33">
        <v>75116</v>
      </c>
      <c r="J423" s="34">
        <v>0.65190000000000003</v>
      </c>
      <c r="K423" s="35">
        <v>0.78700000000000003</v>
      </c>
      <c r="L423" s="35">
        <v>0.84019999999999995</v>
      </c>
      <c r="M423" s="35">
        <v>0.70709999999999995</v>
      </c>
      <c r="N423" s="36">
        <v>0.70709999999999995</v>
      </c>
      <c r="O423" s="157"/>
      <c r="P423" s="157"/>
      <c r="Q423" s="157"/>
      <c r="R423" s="157"/>
      <c r="S423" s="157"/>
      <c r="T423" s="157"/>
      <c r="U423" s="157"/>
      <c r="V423" s="157"/>
      <c r="W423" s="157"/>
    </row>
    <row r="424" spans="1:23" x14ac:dyDescent="0.2">
      <c r="A424" s="157"/>
      <c r="B424" s="19">
        <v>123464502</v>
      </c>
      <c r="C424" s="20" t="s">
        <v>424</v>
      </c>
      <c r="D424" s="21" t="s">
        <v>418</v>
      </c>
      <c r="E424" s="31">
        <v>123836</v>
      </c>
      <c r="F424" s="32">
        <v>117914</v>
      </c>
      <c r="G424" s="32">
        <v>115987</v>
      </c>
      <c r="H424" s="32">
        <v>111956</v>
      </c>
      <c r="I424" s="33">
        <v>111956</v>
      </c>
      <c r="J424" s="34">
        <v>0.45989999999999998</v>
      </c>
      <c r="K424" s="35">
        <v>0.46560000000000001</v>
      </c>
      <c r="L424" s="35">
        <v>0.46210000000000001</v>
      </c>
      <c r="M424" s="35">
        <v>0.47439999999999999</v>
      </c>
      <c r="N424" s="36">
        <v>0.47439999999999999</v>
      </c>
      <c r="O424" s="157"/>
      <c r="P424" s="157"/>
      <c r="Q424" s="157"/>
      <c r="R424" s="157"/>
      <c r="S424" s="157"/>
      <c r="T424" s="157"/>
      <c r="U424" s="157"/>
      <c r="V424" s="157"/>
      <c r="W424" s="157"/>
    </row>
    <row r="425" spans="1:23" x14ac:dyDescent="0.2">
      <c r="A425" s="157"/>
      <c r="B425" s="19">
        <v>123464603</v>
      </c>
      <c r="C425" s="20" t="s">
        <v>425</v>
      </c>
      <c r="D425" s="21" t="s">
        <v>418</v>
      </c>
      <c r="E425" s="31">
        <v>104206</v>
      </c>
      <c r="F425" s="32">
        <v>101893</v>
      </c>
      <c r="G425" s="32">
        <v>105870</v>
      </c>
      <c r="H425" s="32">
        <v>105109</v>
      </c>
      <c r="I425" s="33">
        <v>105109</v>
      </c>
      <c r="J425" s="34">
        <v>0.54649999999999999</v>
      </c>
      <c r="K425" s="35">
        <v>0.53879999999999995</v>
      </c>
      <c r="L425" s="35">
        <v>0.50629999999999997</v>
      </c>
      <c r="M425" s="35">
        <v>0.50529999999999997</v>
      </c>
      <c r="N425" s="36">
        <v>0.50529999999999997</v>
      </c>
      <c r="O425" s="157"/>
      <c r="P425" s="157"/>
      <c r="Q425" s="157"/>
      <c r="R425" s="157"/>
      <c r="S425" s="157"/>
      <c r="T425" s="157"/>
      <c r="U425" s="157"/>
      <c r="V425" s="157"/>
      <c r="W425" s="157"/>
    </row>
    <row r="426" spans="1:23" x14ac:dyDescent="0.2">
      <c r="A426" s="157"/>
      <c r="B426" s="19">
        <v>123465303</v>
      </c>
      <c r="C426" s="20" t="s">
        <v>426</v>
      </c>
      <c r="D426" s="21" t="s">
        <v>418</v>
      </c>
      <c r="E426" s="31">
        <v>103193</v>
      </c>
      <c r="F426" s="32">
        <v>102043</v>
      </c>
      <c r="G426" s="32">
        <v>100292</v>
      </c>
      <c r="H426" s="32">
        <v>99910</v>
      </c>
      <c r="I426" s="33">
        <v>99910</v>
      </c>
      <c r="J426" s="34">
        <v>0.55189999999999995</v>
      </c>
      <c r="K426" s="35">
        <v>0.53800000000000003</v>
      </c>
      <c r="L426" s="35">
        <v>0.53439999999999999</v>
      </c>
      <c r="M426" s="35">
        <v>0.53159999999999996</v>
      </c>
      <c r="N426" s="36">
        <v>0.53159999999999996</v>
      </c>
      <c r="O426" s="157"/>
      <c r="P426" s="157"/>
      <c r="Q426" s="157"/>
      <c r="R426" s="157"/>
      <c r="S426" s="157"/>
      <c r="T426" s="157"/>
      <c r="U426" s="157"/>
      <c r="V426" s="157"/>
      <c r="W426" s="157"/>
    </row>
    <row r="427" spans="1:23" x14ac:dyDescent="0.2">
      <c r="A427" s="157"/>
      <c r="B427" s="19">
        <v>123465602</v>
      </c>
      <c r="C427" s="20" t="s">
        <v>427</v>
      </c>
      <c r="D427" s="21" t="s">
        <v>418</v>
      </c>
      <c r="E427" s="31">
        <v>58624</v>
      </c>
      <c r="F427" s="32">
        <v>57422</v>
      </c>
      <c r="G427" s="32">
        <v>56649</v>
      </c>
      <c r="H427" s="32">
        <v>55741</v>
      </c>
      <c r="I427" s="33">
        <v>55741</v>
      </c>
      <c r="J427" s="34">
        <v>0.97150000000000003</v>
      </c>
      <c r="K427" s="35">
        <v>0.95599999999999996</v>
      </c>
      <c r="L427" s="35">
        <v>0.94620000000000004</v>
      </c>
      <c r="M427" s="35">
        <v>0.95289999999999997</v>
      </c>
      <c r="N427" s="36">
        <v>0.95289999999999997</v>
      </c>
      <c r="O427" s="157"/>
      <c r="P427" s="157"/>
      <c r="Q427" s="157"/>
      <c r="R427" s="157"/>
      <c r="S427" s="157"/>
      <c r="T427" s="157"/>
      <c r="U427" s="157"/>
      <c r="V427" s="157"/>
      <c r="W427" s="157"/>
    </row>
    <row r="428" spans="1:23" x14ac:dyDescent="0.2">
      <c r="A428" s="157"/>
      <c r="B428" s="19">
        <v>123465702</v>
      </c>
      <c r="C428" s="20" t="s">
        <v>428</v>
      </c>
      <c r="D428" s="21" t="s">
        <v>418</v>
      </c>
      <c r="E428" s="31">
        <v>81409</v>
      </c>
      <c r="F428" s="32">
        <v>78977</v>
      </c>
      <c r="G428" s="32">
        <v>78741</v>
      </c>
      <c r="H428" s="32">
        <v>79023</v>
      </c>
      <c r="I428" s="33">
        <v>79023</v>
      </c>
      <c r="J428" s="34">
        <v>0.6996</v>
      </c>
      <c r="K428" s="35">
        <v>0.69510000000000005</v>
      </c>
      <c r="L428" s="35">
        <v>0.68069999999999997</v>
      </c>
      <c r="M428" s="35">
        <v>0.67210000000000003</v>
      </c>
      <c r="N428" s="36">
        <v>0.67210000000000003</v>
      </c>
      <c r="O428" s="157"/>
      <c r="P428" s="157"/>
      <c r="Q428" s="157"/>
      <c r="R428" s="157"/>
      <c r="S428" s="157"/>
      <c r="T428" s="157"/>
      <c r="U428" s="157"/>
      <c r="V428" s="157"/>
      <c r="W428" s="157"/>
    </row>
    <row r="429" spans="1:23" x14ac:dyDescent="0.2">
      <c r="A429" s="157"/>
      <c r="B429" s="19">
        <v>123466103</v>
      </c>
      <c r="C429" s="20" t="s">
        <v>429</v>
      </c>
      <c r="D429" s="21" t="s">
        <v>418</v>
      </c>
      <c r="E429" s="31">
        <v>98316</v>
      </c>
      <c r="F429" s="32">
        <v>97118</v>
      </c>
      <c r="G429" s="32">
        <v>94381</v>
      </c>
      <c r="H429" s="32">
        <v>92688</v>
      </c>
      <c r="I429" s="33">
        <v>92688</v>
      </c>
      <c r="J429" s="34">
        <v>0.57930000000000004</v>
      </c>
      <c r="K429" s="35">
        <v>0.56520000000000004</v>
      </c>
      <c r="L429" s="35">
        <v>0.56789999999999996</v>
      </c>
      <c r="M429" s="35">
        <v>0.57310000000000005</v>
      </c>
      <c r="N429" s="36">
        <v>0.57310000000000005</v>
      </c>
      <c r="O429" s="157"/>
      <c r="P429" s="157"/>
      <c r="Q429" s="157"/>
      <c r="R429" s="157"/>
      <c r="S429" s="157"/>
      <c r="T429" s="157"/>
      <c r="U429" s="157"/>
      <c r="V429" s="157"/>
      <c r="W429" s="157"/>
    </row>
    <row r="430" spans="1:23" x14ac:dyDescent="0.2">
      <c r="A430" s="157"/>
      <c r="B430" s="19">
        <v>123466303</v>
      </c>
      <c r="C430" s="20" t="s">
        <v>430</v>
      </c>
      <c r="D430" s="21" t="s">
        <v>418</v>
      </c>
      <c r="E430" s="31">
        <v>72685</v>
      </c>
      <c r="F430" s="32">
        <v>71275</v>
      </c>
      <c r="G430" s="32">
        <v>71513</v>
      </c>
      <c r="H430" s="32">
        <v>73177</v>
      </c>
      <c r="I430" s="33">
        <v>73177</v>
      </c>
      <c r="J430" s="34">
        <v>0.78349999999999997</v>
      </c>
      <c r="K430" s="35">
        <v>0.7702</v>
      </c>
      <c r="L430" s="35">
        <v>0.74950000000000006</v>
      </c>
      <c r="M430" s="35">
        <v>0.7258</v>
      </c>
      <c r="N430" s="36">
        <v>0.7258</v>
      </c>
      <c r="O430" s="157"/>
      <c r="P430" s="157"/>
      <c r="Q430" s="157"/>
      <c r="R430" s="157"/>
      <c r="S430" s="157"/>
      <c r="T430" s="157"/>
      <c r="U430" s="157"/>
      <c r="V430" s="157"/>
      <c r="W430" s="157"/>
    </row>
    <row r="431" spans="1:23" x14ac:dyDescent="0.2">
      <c r="A431" s="157"/>
      <c r="B431" s="19">
        <v>123466403</v>
      </c>
      <c r="C431" s="20" t="s">
        <v>431</v>
      </c>
      <c r="D431" s="21" t="s">
        <v>418</v>
      </c>
      <c r="E431" s="31">
        <v>45634</v>
      </c>
      <c r="F431" s="32">
        <v>45051</v>
      </c>
      <c r="G431" s="32">
        <v>43075</v>
      </c>
      <c r="H431" s="32">
        <v>45724</v>
      </c>
      <c r="I431" s="33">
        <v>45724</v>
      </c>
      <c r="J431" s="34">
        <v>1.248</v>
      </c>
      <c r="K431" s="35">
        <v>1.2184999999999999</v>
      </c>
      <c r="L431" s="35">
        <v>1.2443</v>
      </c>
      <c r="M431" s="35">
        <v>1.1616</v>
      </c>
      <c r="N431" s="36">
        <v>1.1616</v>
      </c>
      <c r="O431" s="157"/>
      <c r="P431" s="157"/>
      <c r="Q431" s="157"/>
      <c r="R431" s="157"/>
      <c r="S431" s="157"/>
      <c r="T431" s="157"/>
      <c r="U431" s="157"/>
      <c r="V431" s="157"/>
      <c r="W431" s="157"/>
    </row>
    <row r="432" spans="1:23" x14ac:dyDescent="0.2">
      <c r="A432" s="157"/>
      <c r="B432" s="19">
        <v>123467103</v>
      </c>
      <c r="C432" s="20" t="s">
        <v>432</v>
      </c>
      <c r="D432" s="21" t="s">
        <v>418</v>
      </c>
      <c r="E432" s="31">
        <v>84051</v>
      </c>
      <c r="F432" s="32">
        <v>83384</v>
      </c>
      <c r="G432" s="32">
        <v>80233</v>
      </c>
      <c r="H432" s="32">
        <v>78809</v>
      </c>
      <c r="I432" s="33">
        <v>78809</v>
      </c>
      <c r="J432" s="34">
        <v>0.67759999999999998</v>
      </c>
      <c r="K432" s="35">
        <v>0.6583</v>
      </c>
      <c r="L432" s="35">
        <v>0.66800000000000004</v>
      </c>
      <c r="M432" s="35">
        <v>0.67400000000000004</v>
      </c>
      <c r="N432" s="36">
        <v>0.67400000000000004</v>
      </c>
      <c r="O432" s="157"/>
      <c r="P432" s="157"/>
      <c r="Q432" s="157"/>
      <c r="R432" s="157"/>
      <c r="S432" s="157"/>
      <c r="T432" s="157"/>
      <c r="U432" s="157"/>
      <c r="V432" s="157"/>
      <c r="W432" s="157"/>
    </row>
    <row r="433" spans="1:23" x14ac:dyDescent="0.2">
      <c r="A433" s="157"/>
      <c r="B433" s="19">
        <v>123467203</v>
      </c>
      <c r="C433" s="20" t="s">
        <v>433</v>
      </c>
      <c r="D433" s="21" t="s">
        <v>418</v>
      </c>
      <c r="E433" s="31">
        <v>91623</v>
      </c>
      <c r="F433" s="32">
        <v>87693</v>
      </c>
      <c r="G433" s="32">
        <v>85000</v>
      </c>
      <c r="H433" s="32">
        <v>85074</v>
      </c>
      <c r="I433" s="33">
        <v>85074</v>
      </c>
      <c r="J433" s="34">
        <v>0.62160000000000004</v>
      </c>
      <c r="K433" s="35">
        <v>0.626</v>
      </c>
      <c r="L433" s="35">
        <v>0.63060000000000005</v>
      </c>
      <c r="M433" s="35">
        <v>0.62429999999999997</v>
      </c>
      <c r="N433" s="36">
        <v>0.62429999999999997</v>
      </c>
      <c r="O433" s="157"/>
      <c r="P433" s="157"/>
      <c r="Q433" s="157"/>
      <c r="R433" s="157"/>
      <c r="S433" s="157"/>
      <c r="T433" s="157"/>
      <c r="U433" s="157"/>
      <c r="V433" s="157"/>
      <c r="W433" s="157"/>
    </row>
    <row r="434" spans="1:23" x14ac:dyDescent="0.2">
      <c r="A434" s="157"/>
      <c r="B434" s="19">
        <v>123467303</v>
      </c>
      <c r="C434" s="20" t="s">
        <v>434</v>
      </c>
      <c r="D434" s="21" t="s">
        <v>418</v>
      </c>
      <c r="E434" s="31">
        <v>91046</v>
      </c>
      <c r="F434" s="32">
        <v>91192</v>
      </c>
      <c r="G434" s="32">
        <v>86980</v>
      </c>
      <c r="H434" s="32">
        <v>85790</v>
      </c>
      <c r="I434" s="33">
        <v>85790</v>
      </c>
      <c r="J434" s="34">
        <v>0.62549999999999994</v>
      </c>
      <c r="K434" s="35">
        <v>0.60199999999999998</v>
      </c>
      <c r="L434" s="35">
        <v>0.61619999999999997</v>
      </c>
      <c r="M434" s="35">
        <v>0.61909999999999998</v>
      </c>
      <c r="N434" s="36">
        <v>0.61909999999999998</v>
      </c>
      <c r="O434" s="157"/>
      <c r="P434" s="157"/>
      <c r="Q434" s="157"/>
      <c r="R434" s="157"/>
      <c r="S434" s="157"/>
      <c r="T434" s="157"/>
      <c r="U434" s="157"/>
      <c r="V434" s="157"/>
      <c r="W434" s="157"/>
    </row>
    <row r="435" spans="1:23" x14ac:dyDescent="0.2">
      <c r="A435" s="157"/>
      <c r="B435" s="19">
        <v>123468303</v>
      </c>
      <c r="C435" s="20" t="s">
        <v>435</v>
      </c>
      <c r="D435" s="21" t="s">
        <v>418</v>
      </c>
      <c r="E435" s="31">
        <v>114755</v>
      </c>
      <c r="F435" s="32">
        <v>111516</v>
      </c>
      <c r="G435" s="32">
        <v>110065</v>
      </c>
      <c r="H435" s="32">
        <v>106869</v>
      </c>
      <c r="I435" s="33">
        <v>106869</v>
      </c>
      <c r="J435" s="34">
        <v>0.49630000000000002</v>
      </c>
      <c r="K435" s="35">
        <v>0.49230000000000002</v>
      </c>
      <c r="L435" s="35">
        <v>0.48699999999999999</v>
      </c>
      <c r="M435" s="35">
        <v>0.497</v>
      </c>
      <c r="N435" s="36">
        <v>0.497</v>
      </c>
      <c r="O435" s="157"/>
      <c r="P435" s="157"/>
      <c r="Q435" s="157"/>
      <c r="R435" s="157"/>
      <c r="S435" s="157"/>
      <c r="T435" s="157"/>
      <c r="U435" s="157"/>
      <c r="V435" s="157"/>
      <c r="W435" s="157"/>
    </row>
    <row r="436" spans="1:23" x14ac:dyDescent="0.2">
      <c r="A436" s="157"/>
      <c r="B436" s="19">
        <v>123468402</v>
      </c>
      <c r="C436" s="20" t="s">
        <v>436</v>
      </c>
      <c r="D436" s="21" t="s">
        <v>418</v>
      </c>
      <c r="E436" s="31">
        <v>85391</v>
      </c>
      <c r="F436" s="32">
        <v>80419</v>
      </c>
      <c r="G436" s="32">
        <v>76736</v>
      </c>
      <c r="H436" s="32">
        <v>76571</v>
      </c>
      <c r="I436" s="33">
        <v>76571</v>
      </c>
      <c r="J436" s="34">
        <v>0.66690000000000005</v>
      </c>
      <c r="K436" s="35">
        <v>0.68259999999999998</v>
      </c>
      <c r="L436" s="35">
        <v>0.69850000000000001</v>
      </c>
      <c r="M436" s="35">
        <v>0.69369999999999998</v>
      </c>
      <c r="N436" s="36">
        <v>0.69369999999999998</v>
      </c>
      <c r="O436" s="157"/>
      <c r="P436" s="157"/>
      <c r="Q436" s="157"/>
      <c r="R436" s="157"/>
      <c r="S436" s="157"/>
      <c r="T436" s="157"/>
      <c r="U436" s="157"/>
      <c r="V436" s="157"/>
      <c r="W436" s="157"/>
    </row>
    <row r="437" spans="1:23" x14ac:dyDescent="0.2">
      <c r="A437" s="157"/>
      <c r="B437" s="19">
        <v>123468503</v>
      </c>
      <c r="C437" s="20" t="s">
        <v>437</v>
      </c>
      <c r="D437" s="21" t="s">
        <v>418</v>
      </c>
      <c r="E437" s="31">
        <v>67228</v>
      </c>
      <c r="F437" s="32">
        <v>63859</v>
      </c>
      <c r="G437" s="32">
        <v>65180</v>
      </c>
      <c r="H437" s="32">
        <v>65208</v>
      </c>
      <c r="I437" s="33">
        <v>65208</v>
      </c>
      <c r="J437" s="34">
        <v>0.84709999999999996</v>
      </c>
      <c r="K437" s="35">
        <v>0.85960000000000003</v>
      </c>
      <c r="L437" s="35">
        <v>0.82230000000000003</v>
      </c>
      <c r="M437" s="35">
        <v>0.8145</v>
      </c>
      <c r="N437" s="36">
        <v>0.8145</v>
      </c>
      <c r="O437" s="157"/>
      <c r="P437" s="157"/>
      <c r="Q437" s="157"/>
      <c r="R437" s="157"/>
      <c r="S437" s="157"/>
      <c r="T437" s="157"/>
      <c r="U437" s="157"/>
      <c r="V437" s="157"/>
      <c r="W437" s="157"/>
    </row>
    <row r="438" spans="1:23" x14ac:dyDescent="0.2">
      <c r="A438" s="157"/>
      <c r="B438" s="19">
        <v>123468603</v>
      </c>
      <c r="C438" s="20" t="s">
        <v>438</v>
      </c>
      <c r="D438" s="21" t="s">
        <v>418</v>
      </c>
      <c r="E438" s="31">
        <v>71230</v>
      </c>
      <c r="F438" s="32">
        <v>67479</v>
      </c>
      <c r="G438" s="32">
        <v>68816</v>
      </c>
      <c r="H438" s="32">
        <v>68343</v>
      </c>
      <c r="I438" s="33">
        <v>68343</v>
      </c>
      <c r="J438" s="34">
        <v>0.79949999999999999</v>
      </c>
      <c r="K438" s="35">
        <v>0.8135</v>
      </c>
      <c r="L438" s="35">
        <v>0.77890000000000004</v>
      </c>
      <c r="M438" s="35">
        <v>0.7772</v>
      </c>
      <c r="N438" s="36">
        <v>0.7772</v>
      </c>
      <c r="O438" s="157"/>
      <c r="P438" s="157"/>
      <c r="Q438" s="157"/>
      <c r="R438" s="157"/>
      <c r="S438" s="157"/>
      <c r="T438" s="157"/>
      <c r="U438" s="157"/>
      <c r="V438" s="157"/>
      <c r="W438" s="157"/>
    </row>
    <row r="439" spans="1:23" x14ac:dyDescent="0.2">
      <c r="A439" s="157"/>
      <c r="B439" s="19">
        <v>123469303</v>
      </c>
      <c r="C439" s="20" t="s">
        <v>439</v>
      </c>
      <c r="D439" s="21" t="s">
        <v>418</v>
      </c>
      <c r="E439" s="31">
        <v>100466</v>
      </c>
      <c r="F439" s="32">
        <v>99140</v>
      </c>
      <c r="G439" s="32">
        <v>96728</v>
      </c>
      <c r="H439" s="32">
        <v>98454</v>
      </c>
      <c r="I439" s="33">
        <v>98454</v>
      </c>
      <c r="J439" s="34">
        <v>0.56689999999999996</v>
      </c>
      <c r="K439" s="35">
        <v>0.55369999999999997</v>
      </c>
      <c r="L439" s="35">
        <v>0.55410000000000004</v>
      </c>
      <c r="M439" s="35">
        <v>0.53949999999999998</v>
      </c>
      <c r="N439" s="36">
        <v>0.53949999999999998</v>
      </c>
      <c r="O439" s="157"/>
      <c r="P439" s="157"/>
      <c r="Q439" s="157"/>
      <c r="R439" s="157"/>
      <c r="S439" s="157"/>
      <c r="T439" s="157"/>
      <c r="U439" s="157"/>
      <c r="V439" s="157"/>
      <c r="W439" s="157"/>
    </row>
    <row r="440" spans="1:23" x14ac:dyDescent="0.2">
      <c r="A440" s="157"/>
      <c r="B440" s="19">
        <v>124150503</v>
      </c>
      <c r="C440" s="20" t="s">
        <v>175</v>
      </c>
      <c r="D440" s="21" t="s">
        <v>176</v>
      </c>
      <c r="E440" s="31">
        <v>93203</v>
      </c>
      <c r="F440" s="32">
        <v>87633</v>
      </c>
      <c r="G440" s="32">
        <v>86070</v>
      </c>
      <c r="H440" s="32">
        <v>91508</v>
      </c>
      <c r="I440" s="33">
        <v>91508</v>
      </c>
      <c r="J440" s="34">
        <v>0.61099999999999999</v>
      </c>
      <c r="K440" s="35">
        <v>0.62639999999999996</v>
      </c>
      <c r="L440" s="35">
        <v>0.62270000000000003</v>
      </c>
      <c r="M440" s="35">
        <v>0.58040000000000003</v>
      </c>
      <c r="N440" s="36">
        <v>0.58040000000000003</v>
      </c>
      <c r="O440" s="157"/>
      <c r="P440" s="157"/>
      <c r="Q440" s="157"/>
      <c r="R440" s="157"/>
      <c r="S440" s="157"/>
      <c r="T440" s="157"/>
      <c r="U440" s="157"/>
      <c r="V440" s="157"/>
      <c r="W440" s="157"/>
    </row>
    <row r="441" spans="1:23" x14ac:dyDescent="0.2">
      <c r="A441" s="157"/>
      <c r="B441" s="19">
        <v>124151902</v>
      </c>
      <c r="C441" s="20" t="s">
        <v>177</v>
      </c>
      <c r="D441" s="21" t="s">
        <v>176</v>
      </c>
      <c r="E441" s="31">
        <v>71286</v>
      </c>
      <c r="F441" s="32">
        <v>66845</v>
      </c>
      <c r="G441" s="32">
        <v>65494</v>
      </c>
      <c r="H441" s="32">
        <v>65962</v>
      </c>
      <c r="I441" s="33">
        <v>65962</v>
      </c>
      <c r="J441" s="34">
        <v>0.79890000000000005</v>
      </c>
      <c r="K441" s="35">
        <v>0.82120000000000004</v>
      </c>
      <c r="L441" s="35">
        <v>0.81840000000000002</v>
      </c>
      <c r="M441" s="35">
        <v>0.80520000000000003</v>
      </c>
      <c r="N441" s="36">
        <v>0.80520000000000003</v>
      </c>
      <c r="O441" s="157"/>
      <c r="P441" s="157"/>
      <c r="Q441" s="157"/>
      <c r="R441" s="157"/>
      <c r="S441" s="157"/>
      <c r="T441" s="157"/>
      <c r="U441" s="157"/>
      <c r="V441" s="157"/>
      <c r="W441" s="157"/>
    </row>
    <row r="442" spans="1:23" x14ac:dyDescent="0.2">
      <c r="A442" s="157"/>
      <c r="B442" s="19">
        <v>124152003</v>
      </c>
      <c r="C442" s="20" t="s">
        <v>178</v>
      </c>
      <c r="D442" s="21" t="s">
        <v>176</v>
      </c>
      <c r="E442" s="31">
        <v>111167</v>
      </c>
      <c r="F442" s="32">
        <v>108941</v>
      </c>
      <c r="G442" s="32">
        <v>104366</v>
      </c>
      <c r="H442" s="32">
        <v>104756</v>
      </c>
      <c r="I442" s="33">
        <v>104756</v>
      </c>
      <c r="J442" s="34">
        <v>0.51229999999999998</v>
      </c>
      <c r="K442" s="35">
        <v>0.50390000000000001</v>
      </c>
      <c r="L442" s="35">
        <v>0.51359999999999995</v>
      </c>
      <c r="M442" s="35">
        <v>0.50700000000000001</v>
      </c>
      <c r="N442" s="36">
        <v>0.50700000000000001</v>
      </c>
      <c r="O442" s="157"/>
      <c r="P442" s="157"/>
      <c r="Q442" s="157"/>
      <c r="R442" s="157"/>
      <c r="S442" s="157"/>
      <c r="T442" s="157"/>
      <c r="U442" s="157"/>
      <c r="V442" s="157"/>
      <c r="W442" s="157"/>
    </row>
    <row r="443" spans="1:23" x14ac:dyDescent="0.2">
      <c r="A443" s="157"/>
      <c r="B443" s="19">
        <v>124153503</v>
      </c>
      <c r="C443" s="20" t="s">
        <v>179</v>
      </c>
      <c r="D443" s="21" t="s">
        <v>176</v>
      </c>
      <c r="E443" s="31">
        <v>107895</v>
      </c>
      <c r="F443" s="32">
        <v>102458</v>
      </c>
      <c r="G443" s="32">
        <v>97383</v>
      </c>
      <c r="H443" s="32">
        <v>100154</v>
      </c>
      <c r="I443" s="33">
        <v>100154</v>
      </c>
      <c r="J443" s="34">
        <v>0.52780000000000005</v>
      </c>
      <c r="K443" s="35">
        <v>0.53580000000000005</v>
      </c>
      <c r="L443" s="35">
        <v>0.5504</v>
      </c>
      <c r="M443" s="35">
        <v>0.53029999999999999</v>
      </c>
      <c r="N443" s="36">
        <v>0.53029999999999999</v>
      </c>
      <c r="O443" s="157"/>
      <c r="P443" s="157"/>
      <c r="Q443" s="157"/>
      <c r="R443" s="157"/>
      <c r="S443" s="157"/>
      <c r="T443" s="157"/>
      <c r="U443" s="157"/>
      <c r="V443" s="157"/>
      <c r="W443" s="157"/>
    </row>
    <row r="444" spans="1:23" x14ac:dyDescent="0.2">
      <c r="A444" s="157"/>
      <c r="B444" s="19">
        <v>124154003</v>
      </c>
      <c r="C444" s="20" t="s">
        <v>180</v>
      </c>
      <c r="D444" s="21" t="s">
        <v>176</v>
      </c>
      <c r="E444" s="31">
        <v>102701</v>
      </c>
      <c r="F444" s="32">
        <v>95090</v>
      </c>
      <c r="G444" s="32">
        <v>95692</v>
      </c>
      <c r="H444" s="32">
        <v>96952</v>
      </c>
      <c r="I444" s="33">
        <v>96952</v>
      </c>
      <c r="J444" s="34">
        <v>0.55449999999999999</v>
      </c>
      <c r="K444" s="35">
        <v>0.57730000000000004</v>
      </c>
      <c r="L444" s="35">
        <v>0.56010000000000004</v>
      </c>
      <c r="M444" s="35">
        <v>0.54779999999999995</v>
      </c>
      <c r="N444" s="36">
        <v>0.54779999999999995</v>
      </c>
      <c r="O444" s="157"/>
      <c r="P444" s="157"/>
      <c r="Q444" s="157"/>
      <c r="R444" s="157"/>
      <c r="S444" s="157"/>
      <c r="T444" s="157"/>
      <c r="U444" s="157"/>
      <c r="V444" s="157"/>
      <c r="W444" s="157"/>
    </row>
    <row r="445" spans="1:23" x14ac:dyDescent="0.2">
      <c r="A445" s="157"/>
      <c r="B445" s="19">
        <v>124156503</v>
      </c>
      <c r="C445" s="20" t="s">
        <v>181</v>
      </c>
      <c r="D445" s="21" t="s">
        <v>176</v>
      </c>
      <c r="E445" s="31">
        <v>69962</v>
      </c>
      <c r="F445" s="32">
        <v>67646</v>
      </c>
      <c r="G445" s="32">
        <v>66105</v>
      </c>
      <c r="H445" s="32">
        <v>66134</v>
      </c>
      <c r="I445" s="33">
        <v>66134</v>
      </c>
      <c r="J445" s="34">
        <v>0.81399999999999995</v>
      </c>
      <c r="K445" s="35">
        <v>0.8115</v>
      </c>
      <c r="L445" s="35">
        <v>0.81079999999999997</v>
      </c>
      <c r="M445" s="35">
        <v>0.80310000000000004</v>
      </c>
      <c r="N445" s="36">
        <v>0.80310000000000004</v>
      </c>
      <c r="O445" s="157"/>
      <c r="P445" s="157"/>
      <c r="Q445" s="157"/>
      <c r="R445" s="157"/>
      <c r="S445" s="157"/>
      <c r="T445" s="157"/>
      <c r="U445" s="157"/>
      <c r="V445" s="157"/>
      <c r="W445" s="157"/>
    </row>
    <row r="446" spans="1:23" x14ac:dyDescent="0.2">
      <c r="A446" s="157"/>
      <c r="B446" s="19">
        <v>124156603</v>
      </c>
      <c r="C446" s="20" t="s">
        <v>182</v>
      </c>
      <c r="D446" s="21" t="s">
        <v>176</v>
      </c>
      <c r="E446" s="31">
        <v>93637</v>
      </c>
      <c r="F446" s="32">
        <v>88155</v>
      </c>
      <c r="G446" s="32">
        <v>86124</v>
      </c>
      <c r="H446" s="32">
        <v>84389</v>
      </c>
      <c r="I446" s="33">
        <v>84389</v>
      </c>
      <c r="J446" s="34">
        <v>0.60819999999999996</v>
      </c>
      <c r="K446" s="35">
        <v>0.62270000000000003</v>
      </c>
      <c r="L446" s="35">
        <v>0.62229999999999996</v>
      </c>
      <c r="M446" s="35">
        <v>0.62939999999999996</v>
      </c>
      <c r="N446" s="36">
        <v>0.62939999999999996</v>
      </c>
      <c r="O446" s="157"/>
      <c r="P446" s="157"/>
      <c r="Q446" s="157"/>
      <c r="R446" s="157"/>
      <c r="S446" s="157"/>
      <c r="T446" s="157"/>
      <c r="U446" s="157"/>
      <c r="V446" s="157"/>
      <c r="W446" s="157"/>
    </row>
    <row r="447" spans="1:23" x14ac:dyDescent="0.2">
      <c r="A447" s="157"/>
      <c r="B447" s="19">
        <v>124156703</v>
      </c>
      <c r="C447" s="20" t="s">
        <v>183</v>
      </c>
      <c r="D447" s="21" t="s">
        <v>176</v>
      </c>
      <c r="E447" s="31">
        <v>72252</v>
      </c>
      <c r="F447" s="32">
        <v>71805</v>
      </c>
      <c r="G447" s="32">
        <v>66960</v>
      </c>
      <c r="H447" s="32">
        <v>68184</v>
      </c>
      <c r="I447" s="33">
        <v>68184</v>
      </c>
      <c r="J447" s="34">
        <v>0.78820000000000001</v>
      </c>
      <c r="K447" s="35">
        <v>0.76449999999999996</v>
      </c>
      <c r="L447" s="35">
        <v>0.80049999999999999</v>
      </c>
      <c r="M447" s="35">
        <v>0.77900000000000003</v>
      </c>
      <c r="N447" s="36">
        <v>0.77900000000000003</v>
      </c>
      <c r="O447" s="157"/>
      <c r="P447" s="157"/>
      <c r="Q447" s="157"/>
      <c r="R447" s="157"/>
      <c r="S447" s="157"/>
      <c r="T447" s="157"/>
      <c r="U447" s="157"/>
      <c r="V447" s="157"/>
      <c r="W447" s="157"/>
    </row>
    <row r="448" spans="1:23" x14ac:dyDescent="0.2">
      <c r="A448" s="157"/>
      <c r="B448" s="19">
        <v>124157203</v>
      </c>
      <c r="C448" s="20" t="s">
        <v>184</v>
      </c>
      <c r="D448" s="21" t="s">
        <v>176</v>
      </c>
      <c r="E448" s="31">
        <v>78113</v>
      </c>
      <c r="F448" s="32">
        <v>75280</v>
      </c>
      <c r="G448" s="32">
        <v>70657</v>
      </c>
      <c r="H448" s="32">
        <v>72763</v>
      </c>
      <c r="I448" s="33">
        <v>72763</v>
      </c>
      <c r="J448" s="34">
        <v>0.72909999999999997</v>
      </c>
      <c r="K448" s="35">
        <v>0.72919999999999996</v>
      </c>
      <c r="L448" s="35">
        <v>0.75860000000000005</v>
      </c>
      <c r="M448" s="35">
        <v>0.73</v>
      </c>
      <c r="N448" s="36">
        <v>0.73</v>
      </c>
      <c r="O448" s="157"/>
      <c r="P448" s="157"/>
      <c r="Q448" s="157"/>
      <c r="R448" s="157"/>
      <c r="S448" s="157"/>
      <c r="T448" s="157"/>
      <c r="U448" s="157"/>
      <c r="V448" s="157"/>
      <c r="W448" s="157"/>
    </row>
    <row r="449" spans="1:23" x14ac:dyDescent="0.2">
      <c r="A449" s="157"/>
      <c r="B449" s="19">
        <v>124157802</v>
      </c>
      <c r="C449" s="20" t="s">
        <v>185</v>
      </c>
      <c r="D449" s="21" t="s">
        <v>176</v>
      </c>
      <c r="E449" s="31">
        <v>127421</v>
      </c>
      <c r="F449" s="32">
        <v>121687</v>
      </c>
      <c r="G449" s="32">
        <v>118589</v>
      </c>
      <c r="H449" s="32">
        <v>115089</v>
      </c>
      <c r="I449" s="33">
        <v>115089</v>
      </c>
      <c r="J449" s="34">
        <v>0.44700000000000001</v>
      </c>
      <c r="K449" s="35">
        <v>0.4511</v>
      </c>
      <c r="L449" s="35">
        <v>0.45200000000000001</v>
      </c>
      <c r="M449" s="35">
        <v>0.46150000000000002</v>
      </c>
      <c r="N449" s="36">
        <v>0.46150000000000002</v>
      </c>
      <c r="O449" s="157"/>
      <c r="P449" s="157"/>
      <c r="Q449" s="157"/>
      <c r="R449" s="157"/>
      <c r="S449" s="157"/>
      <c r="T449" s="157"/>
      <c r="U449" s="157"/>
      <c r="V449" s="157"/>
      <c r="W449" s="157"/>
    </row>
    <row r="450" spans="1:23" x14ac:dyDescent="0.2">
      <c r="A450" s="157"/>
      <c r="B450" s="19">
        <v>124158503</v>
      </c>
      <c r="C450" s="20" t="s">
        <v>186</v>
      </c>
      <c r="D450" s="21" t="s">
        <v>176</v>
      </c>
      <c r="E450" s="31">
        <v>127885</v>
      </c>
      <c r="F450" s="32">
        <v>124826</v>
      </c>
      <c r="G450" s="32">
        <v>117304</v>
      </c>
      <c r="H450" s="32">
        <v>120179</v>
      </c>
      <c r="I450" s="33">
        <v>120179</v>
      </c>
      <c r="J450" s="34">
        <v>0.44529999999999997</v>
      </c>
      <c r="K450" s="35">
        <v>0.43980000000000002</v>
      </c>
      <c r="L450" s="35">
        <v>0.45689999999999997</v>
      </c>
      <c r="M450" s="35">
        <v>0.442</v>
      </c>
      <c r="N450" s="36">
        <v>0.442</v>
      </c>
      <c r="O450" s="157"/>
      <c r="P450" s="157"/>
      <c r="Q450" s="157"/>
      <c r="R450" s="157"/>
      <c r="S450" s="157"/>
      <c r="T450" s="157"/>
      <c r="U450" s="157"/>
      <c r="V450" s="157"/>
      <c r="W450" s="157"/>
    </row>
    <row r="451" spans="1:23" x14ac:dyDescent="0.2">
      <c r="A451" s="157"/>
      <c r="B451" s="19">
        <v>124159002</v>
      </c>
      <c r="C451" s="20" t="s">
        <v>187</v>
      </c>
      <c r="D451" s="21" t="s">
        <v>176</v>
      </c>
      <c r="E451" s="31">
        <v>93278</v>
      </c>
      <c r="F451" s="32">
        <v>89002</v>
      </c>
      <c r="G451" s="32">
        <v>86987</v>
      </c>
      <c r="H451" s="32">
        <v>86579</v>
      </c>
      <c r="I451" s="33">
        <v>86579</v>
      </c>
      <c r="J451" s="34">
        <v>0.61060000000000003</v>
      </c>
      <c r="K451" s="35">
        <v>0.61680000000000001</v>
      </c>
      <c r="L451" s="35">
        <v>0.61619999999999997</v>
      </c>
      <c r="M451" s="35">
        <v>0.61350000000000005</v>
      </c>
      <c r="N451" s="36">
        <v>0.61350000000000005</v>
      </c>
      <c r="O451" s="157"/>
      <c r="P451" s="157"/>
      <c r="Q451" s="157"/>
      <c r="R451" s="157"/>
      <c r="S451" s="157"/>
      <c r="T451" s="157"/>
      <c r="U451" s="157"/>
      <c r="V451" s="157"/>
      <c r="W451" s="157"/>
    </row>
    <row r="452" spans="1:23" x14ac:dyDescent="0.2">
      <c r="A452" s="157"/>
      <c r="B452" s="19">
        <v>125231232</v>
      </c>
      <c r="C452" s="20" t="s">
        <v>238</v>
      </c>
      <c r="D452" s="21" t="s">
        <v>239</v>
      </c>
      <c r="E452" s="31">
        <v>31838</v>
      </c>
      <c r="F452" s="32">
        <v>29238</v>
      </c>
      <c r="G452" s="32">
        <v>29104</v>
      </c>
      <c r="H452" s="32">
        <v>29933</v>
      </c>
      <c r="I452" s="33">
        <v>29933</v>
      </c>
      <c r="J452" s="34">
        <v>1.7887999999999999</v>
      </c>
      <c r="K452" s="35">
        <v>1.8774999999999999</v>
      </c>
      <c r="L452" s="35">
        <v>1.8415999999999999</v>
      </c>
      <c r="M452" s="35">
        <v>1.7745</v>
      </c>
      <c r="N452" s="36">
        <v>1.7745</v>
      </c>
      <c r="O452" s="157"/>
      <c r="P452" s="157"/>
      <c r="Q452" s="157"/>
      <c r="R452" s="157"/>
      <c r="S452" s="157"/>
      <c r="T452" s="157"/>
      <c r="U452" s="157"/>
      <c r="V452" s="157"/>
      <c r="W452" s="157"/>
    </row>
    <row r="453" spans="1:23" x14ac:dyDescent="0.2">
      <c r="A453" s="157"/>
      <c r="B453" s="19">
        <v>125231303</v>
      </c>
      <c r="C453" s="20" t="s">
        <v>240</v>
      </c>
      <c r="D453" s="21" t="s">
        <v>239</v>
      </c>
      <c r="E453" s="31">
        <v>61429</v>
      </c>
      <c r="F453" s="32">
        <v>55336</v>
      </c>
      <c r="G453" s="32">
        <v>55185</v>
      </c>
      <c r="H453" s="32">
        <v>55893</v>
      </c>
      <c r="I453" s="33">
        <v>55893</v>
      </c>
      <c r="J453" s="34">
        <v>0.92710000000000004</v>
      </c>
      <c r="K453" s="35">
        <v>0.99199999999999999</v>
      </c>
      <c r="L453" s="35">
        <v>0.97130000000000005</v>
      </c>
      <c r="M453" s="35">
        <v>0.95030000000000003</v>
      </c>
      <c r="N453" s="36">
        <v>0.95030000000000003</v>
      </c>
      <c r="O453" s="157"/>
      <c r="P453" s="157"/>
      <c r="Q453" s="157"/>
      <c r="R453" s="157"/>
      <c r="S453" s="157"/>
      <c r="T453" s="157"/>
      <c r="U453" s="157"/>
      <c r="V453" s="157"/>
      <c r="W453" s="157"/>
    </row>
    <row r="454" spans="1:23" x14ac:dyDescent="0.2">
      <c r="A454" s="157"/>
      <c r="B454" s="19">
        <v>125234103</v>
      </c>
      <c r="C454" s="20" t="s">
        <v>241</v>
      </c>
      <c r="D454" s="21" t="s">
        <v>239</v>
      </c>
      <c r="E454" s="31">
        <v>105417</v>
      </c>
      <c r="F454" s="32">
        <v>100779</v>
      </c>
      <c r="G454" s="32">
        <v>97500</v>
      </c>
      <c r="H454" s="32">
        <v>92961</v>
      </c>
      <c r="I454" s="33">
        <v>92961</v>
      </c>
      <c r="J454" s="34">
        <v>0.54020000000000001</v>
      </c>
      <c r="K454" s="35">
        <v>0.54469999999999996</v>
      </c>
      <c r="L454" s="35">
        <v>0.54969999999999997</v>
      </c>
      <c r="M454" s="35">
        <v>0.57140000000000002</v>
      </c>
      <c r="N454" s="36">
        <v>0.57140000000000002</v>
      </c>
      <c r="O454" s="157"/>
      <c r="P454" s="157"/>
      <c r="Q454" s="157"/>
      <c r="R454" s="157"/>
      <c r="S454" s="157"/>
      <c r="T454" s="157"/>
      <c r="U454" s="157"/>
      <c r="V454" s="157"/>
      <c r="W454" s="157"/>
    </row>
    <row r="455" spans="1:23" x14ac:dyDescent="0.2">
      <c r="A455" s="157"/>
      <c r="B455" s="19">
        <v>125234502</v>
      </c>
      <c r="C455" s="20" t="s">
        <v>242</v>
      </c>
      <c r="D455" s="21" t="s">
        <v>239</v>
      </c>
      <c r="E455" s="31">
        <v>102838</v>
      </c>
      <c r="F455" s="32">
        <v>99043</v>
      </c>
      <c r="G455" s="32">
        <v>95862</v>
      </c>
      <c r="H455" s="32">
        <v>93788</v>
      </c>
      <c r="I455" s="33">
        <v>93788</v>
      </c>
      <c r="J455" s="34">
        <v>0.55379999999999996</v>
      </c>
      <c r="K455" s="35">
        <v>0.55430000000000001</v>
      </c>
      <c r="L455" s="35">
        <v>0.55910000000000004</v>
      </c>
      <c r="M455" s="35">
        <v>0.56630000000000003</v>
      </c>
      <c r="N455" s="36">
        <v>0.56630000000000003</v>
      </c>
      <c r="O455" s="157"/>
      <c r="P455" s="157"/>
      <c r="Q455" s="157"/>
      <c r="R455" s="157"/>
      <c r="S455" s="157"/>
      <c r="T455" s="157"/>
      <c r="U455" s="157"/>
      <c r="V455" s="157"/>
      <c r="W455" s="157"/>
    </row>
    <row r="456" spans="1:23" x14ac:dyDescent="0.2">
      <c r="A456" s="157"/>
      <c r="B456" s="19">
        <v>125235103</v>
      </c>
      <c r="C456" s="20" t="s">
        <v>243</v>
      </c>
      <c r="D456" s="21" t="s">
        <v>239</v>
      </c>
      <c r="E456" s="31">
        <v>61671</v>
      </c>
      <c r="F456" s="32">
        <v>59154</v>
      </c>
      <c r="G456" s="32">
        <v>58379</v>
      </c>
      <c r="H456" s="32">
        <v>57266</v>
      </c>
      <c r="I456" s="33">
        <v>57266</v>
      </c>
      <c r="J456" s="34">
        <v>0.92349999999999999</v>
      </c>
      <c r="K456" s="35">
        <v>0.92800000000000005</v>
      </c>
      <c r="L456" s="35">
        <v>0.91810000000000003</v>
      </c>
      <c r="M456" s="35">
        <v>0.92749999999999999</v>
      </c>
      <c r="N456" s="36">
        <v>0.92749999999999999</v>
      </c>
      <c r="O456" s="157"/>
      <c r="P456" s="157"/>
      <c r="Q456" s="157"/>
      <c r="R456" s="157"/>
      <c r="S456" s="157"/>
      <c r="T456" s="157"/>
      <c r="U456" s="157"/>
      <c r="V456" s="157"/>
      <c r="W456" s="157"/>
    </row>
    <row r="457" spans="1:23" x14ac:dyDescent="0.2">
      <c r="A457" s="157"/>
      <c r="B457" s="19">
        <v>125235502</v>
      </c>
      <c r="C457" s="20" t="s">
        <v>244</v>
      </c>
      <c r="D457" s="21" t="s">
        <v>239</v>
      </c>
      <c r="E457" s="31">
        <v>89524</v>
      </c>
      <c r="F457" s="32">
        <v>82596</v>
      </c>
      <c r="G457" s="32">
        <v>79030</v>
      </c>
      <c r="H457" s="32">
        <v>78891</v>
      </c>
      <c r="I457" s="33">
        <v>78891</v>
      </c>
      <c r="J457" s="34">
        <v>0.63619999999999999</v>
      </c>
      <c r="K457" s="35">
        <v>0.66459999999999997</v>
      </c>
      <c r="L457" s="35">
        <v>0.67820000000000003</v>
      </c>
      <c r="M457" s="35">
        <v>0.67330000000000001</v>
      </c>
      <c r="N457" s="36">
        <v>0.67330000000000001</v>
      </c>
      <c r="O457" s="157"/>
      <c r="P457" s="157"/>
      <c r="Q457" s="157"/>
      <c r="R457" s="157"/>
      <c r="S457" s="157"/>
      <c r="T457" s="157"/>
      <c r="U457" s="157"/>
      <c r="V457" s="157"/>
      <c r="W457" s="157"/>
    </row>
    <row r="458" spans="1:23" x14ac:dyDescent="0.2">
      <c r="A458" s="157"/>
      <c r="B458" s="19">
        <v>125236903</v>
      </c>
      <c r="C458" s="20" t="s">
        <v>245</v>
      </c>
      <c r="D458" s="21" t="s">
        <v>239</v>
      </c>
      <c r="E458" s="31">
        <v>76816</v>
      </c>
      <c r="F458" s="32">
        <v>75903</v>
      </c>
      <c r="G458" s="32">
        <v>74061</v>
      </c>
      <c r="H458" s="32">
        <v>74003</v>
      </c>
      <c r="I458" s="33">
        <v>74003</v>
      </c>
      <c r="J458" s="34">
        <v>0.74139999999999995</v>
      </c>
      <c r="K458" s="35">
        <v>0.72319999999999995</v>
      </c>
      <c r="L458" s="35">
        <v>0.72370000000000001</v>
      </c>
      <c r="M458" s="35">
        <v>0.7177</v>
      </c>
      <c r="N458" s="36">
        <v>0.7177</v>
      </c>
      <c r="O458" s="157"/>
      <c r="P458" s="157"/>
      <c r="Q458" s="157"/>
      <c r="R458" s="157"/>
      <c r="S458" s="157"/>
      <c r="T458" s="157"/>
      <c r="U458" s="157"/>
      <c r="V458" s="157"/>
      <c r="W458" s="157"/>
    </row>
    <row r="459" spans="1:23" x14ac:dyDescent="0.2">
      <c r="A459" s="157"/>
      <c r="B459" s="19">
        <v>125237603</v>
      </c>
      <c r="C459" s="20" t="s">
        <v>246</v>
      </c>
      <c r="D459" s="21" t="s">
        <v>239</v>
      </c>
      <c r="E459" s="31">
        <v>111607</v>
      </c>
      <c r="F459" s="32">
        <v>106209</v>
      </c>
      <c r="G459" s="32">
        <v>106538</v>
      </c>
      <c r="H459" s="32">
        <v>100129</v>
      </c>
      <c r="I459" s="33">
        <v>100129</v>
      </c>
      <c r="J459" s="34">
        <v>0.51029999999999998</v>
      </c>
      <c r="K459" s="35">
        <v>0.51690000000000003</v>
      </c>
      <c r="L459" s="35">
        <v>0.50309999999999999</v>
      </c>
      <c r="M459" s="35">
        <v>0.53049999999999997</v>
      </c>
      <c r="N459" s="36">
        <v>0.53049999999999997</v>
      </c>
      <c r="O459" s="157"/>
      <c r="P459" s="157"/>
      <c r="Q459" s="157"/>
      <c r="R459" s="157"/>
      <c r="S459" s="157"/>
      <c r="T459" s="157"/>
      <c r="U459" s="157"/>
      <c r="V459" s="157"/>
      <c r="W459" s="157"/>
    </row>
    <row r="460" spans="1:23" x14ac:dyDescent="0.2">
      <c r="A460" s="157"/>
      <c r="B460" s="19">
        <v>125237702</v>
      </c>
      <c r="C460" s="20" t="s">
        <v>247</v>
      </c>
      <c r="D460" s="21" t="s">
        <v>239</v>
      </c>
      <c r="E460" s="31">
        <v>68873</v>
      </c>
      <c r="F460" s="32">
        <v>65706</v>
      </c>
      <c r="G460" s="32">
        <v>64934</v>
      </c>
      <c r="H460" s="32">
        <v>61444</v>
      </c>
      <c r="I460" s="33">
        <v>61444</v>
      </c>
      <c r="J460" s="34">
        <v>0.82689999999999997</v>
      </c>
      <c r="K460" s="35">
        <v>0.83550000000000002</v>
      </c>
      <c r="L460" s="35">
        <v>0.82540000000000002</v>
      </c>
      <c r="M460" s="35">
        <v>0.86439999999999995</v>
      </c>
      <c r="N460" s="36">
        <v>0.86439999999999995</v>
      </c>
      <c r="O460" s="157"/>
      <c r="P460" s="157"/>
      <c r="Q460" s="157"/>
      <c r="R460" s="157"/>
      <c r="S460" s="157"/>
      <c r="T460" s="157"/>
      <c r="U460" s="157"/>
      <c r="V460" s="157"/>
      <c r="W460" s="157"/>
    </row>
    <row r="461" spans="1:23" x14ac:dyDescent="0.2">
      <c r="A461" s="157"/>
      <c r="B461" s="19">
        <v>125237903</v>
      </c>
      <c r="C461" s="20" t="s">
        <v>248</v>
      </c>
      <c r="D461" s="21" t="s">
        <v>239</v>
      </c>
      <c r="E461" s="31">
        <v>95398</v>
      </c>
      <c r="F461" s="32">
        <v>91731</v>
      </c>
      <c r="G461" s="32">
        <v>90265</v>
      </c>
      <c r="H461" s="32">
        <v>89057</v>
      </c>
      <c r="I461" s="33">
        <v>89057</v>
      </c>
      <c r="J461" s="34">
        <v>0.59699999999999998</v>
      </c>
      <c r="K461" s="35">
        <v>0.59840000000000004</v>
      </c>
      <c r="L461" s="35">
        <v>0.59379999999999999</v>
      </c>
      <c r="M461" s="35">
        <v>0.59640000000000004</v>
      </c>
      <c r="N461" s="36">
        <v>0.59640000000000004</v>
      </c>
      <c r="O461" s="157"/>
      <c r="P461" s="157"/>
      <c r="Q461" s="157"/>
      <c r="R461" s="157"/>
      <c r="S461" s="157"/>
      <c r="T461" s="157"/>
      <c r="U461" s="157"/>
      <c r="V461" s="157"/>
      <c r="W461" s="157"/>
    </row>
    <row r="462" spans="1:23" x14ac:dyDescent="0.2">
      <c r="A462" s="157"/>
      <c r="B462" s="19">
        <v>125238402</v>
      </c>
      <c r="C462" s="20" t="s">
        <v>249</v>
      </c>
      <c r="D462" s="21" t="s">
        <v>239</v>
      </c>
      <c r="E462" s="31">
        <v>51171</v>
      </c>
      <c r="F462" s="32">
        <v>51271</v>
      </c>
      <c r="G462" s="32">
        <v>49928</v>
      </c>
      <c r="H462" s="32">
        <v>48918</v>
      </c>
      <c r="I462" s="33">
        <v>48918</v>
      </c>
      <c r="J462" s="34">
        <v>1.113</v>
      </c>
      <c r="K462" s="35">
        <v>1.0707</v>
      </c>
      <c r="L462" s="35">
        <v>1.0734999999999999</v>
      </c>
      <c r="M462" s="35">
        <v>1.0858000000000001</v>
      </c>
      <c r="N462" s="36">
        <v>1.0858000000000001</v>
      </c>
      <c r="O462" s="157"/>
      <c r="P462" s="157"/>
      <c r="Q462" s="157"/>
      <c r="R462" s="157"/>
      <c r="S462" s="157"/>
      <c r="T462" s="157"/>
      <c r="U462" s="157"/>
      <c r="V462" s="157"/>
      <c r="W462" s="157"/>
    </row>
    <row r="463" spans="1:23" x14ac:dyDescent="0.2">
      <c r="A463" s="157"/>
      <c r="B463" s="19">
        <v>125238502</v>
      </c>
      <c r="C463" s="20" t="s">
        <v>250</v>
      </c>
      <c r="D463" s="21" t="s">
        <v>239</v>
      </c>
      <c r="E463" s="31">
        <v>101571</v>
      </c>
      <c r="F463" s="32">
        <v>99202</v>
      </c>
      <c r="G463" s="32">
        <v>93210</v>
      </c>
      <c r="H463" s="32">
        <v>90128</v>
      </c>
      <c r="I463" s="33">
        <v>90128</v>
      </c>
      <c r="J463" s="34">
        <v>0.56069999999999998</v>
      </c>
      <c r="K463" s="35">
        <v>0.5534</v>
      </c>
      <c r="L463" s="35">
        <v>0.57499999999999996</v>
      </c>
      <c r="M463" s="35">
        <v>0.58930000000000005</v>
      </c>
      <c r="N463" s="36">
        <v>0.58930000000000005</v>
      </c>
      <c r="O463" s="157"/>
      <c r="P463" s="157"/>
      <c r="Q463" s="157"/>
      <c r="R463" s="157"/>
      <c r="S463" s="157"/>
      <c r="T463" s="157"/>
      <c r="U463" s="157"/>
      <c r="V463" s="157"/>
      <c r="W463" s="157"/>
    </row>
    <row r="464" spans="1:23" x14ac:dyDescent="0.2">
      <c r="A464" s="157"/>
      <c r="B464" s="19">
        <v>125239452</v>
      </c>
      <c r="C464" s="20" t="s">
        <v>251</v>
      </c>
      <c r="D464" s="21" t="s">
        <v>239</v>
      </c>
      <c r="E464" s="31">
        <v>52579</v>
      </c>
      <c r="F464" s="32">
        <v>50225</v>
      </c>
      <c r="G464" s="32">
        <v>48835</v>
      </c>
      <c r="H464" s="32">
        <v>50029</v>
      </c>
      <c r="I464" s="33">
        <v>50029</v>
      </c>
      <c r="J464" s="34">
        <v>1.0831999999999999</v>
      </c>
      <c r="K464" s="35">
        <v>1.093</v>
      </c>
      <c r="L464" s="35">
        <v>1.0975999999999999</v>
      </c>
      <c r="M464" s="35">
        <v>1.0617000000000001</v>
      </c>
      <c r="N464" s="36">
        <v>1.0617000000000001</v>
      </c>
      <c r="O464" s="157"/>
      <c r="P464" s="157"/>
      <c r="Q464" s="157"/>
      <c r="R464" s="157"/>
      <c r="S464" s="157"/>
      <c r="T464" s="157"/>
      <c r="U464" s="157"/>
      <c r="V464" s="157"/>
      <c r="W464" s="157"/>
    </row>
    <row r="465" spans="1:23" x14ac:dyDescent="0.2">
      <c r="A465" s="157"/>
      <c r="B465" s="19">
        <v>125239603</v>
      </c>
      <c r="C465" s="20" t="s">
        <v>252</v>
      </c>
      <c r="D465" s="21" t="s">
        <v>239</v>
      </c>
      <c r="E465" s="31">
        <v>107129</v>
      </c>
      <c r="F465" s="32">
        <v>103294</v>
      </c>
      <c r="G465" s="32">
        <v>102857</v>
      </c>
      <c r="H465" s="32">
        <v>102599</v>
      </c>
      <c r="I465" s="33">
        <v>102599</v>
      </c>
      <c r="J465" s="34">
        <v>0.53159999999999996</v>
      </c>
      <c r="K465" s="35">
        <v>0.53139999999999998</v>
      </c>
      <c r="L465" s="35">
        <v>0.52110000000000001</v>
      </c>
      <c r="M465" s="35">
        <v>0.51770000000000005</v>
      </c>
      <c r="N465" s="36">
        <v>0.51770000000000005</v>
      </c>
      <c r="O465" s="157"/>
      <c r="P465" s="157"/>
      <c r="Q465" s="157"/>
      <c r="R465" s="157"/>
      <c r="S465" s="157"/>
      <c r="T465" s="157"/>
      <c r="U465" s="157"/>
      <c r="V465" s="157"/>
      <c r="W465" s="157"/>
    </row>
    <row r="466" spans="1:23" x14ac:dyDescent="0.2">
      <c r="A466" s="157"/>
      <c r="B466" s="19">
        <v>125239652</v>
      </c>
      <c r="C466" s="20" t="s">
        <v>253</v>
      </c>
      <c r="D466" s="21" t="s">
        <v>239</v>
      </c>
      <c r="E466" s="31">
        <v>50593</v>
      </c>
      <c r="F466" s="32">
        <v>48533</v>
      </c>
      <c r="G466" s="32">
        <v>48511</v>
      </c>
      <c r="H466" s="32">
        <v>47319</v>
      </c>
      <c r="I466" s="33">
        <v>47319</v>
      </c>
      <c r="J466" s="34">
        <v>1.1256999999999999</v>
      </c>
      <c r="K466" s="35">
        <v>1.1311</v>
      </c>
      <c r="L466" s="35">
        <v>1.1049</v>
      </c>
      <c r="M466" s="35">
        <v>1.1225000000000001</v>
      </c>
      <c r="N466" s="36">
        <v>1.1225000000000001</v>
      </c>
      <c r="O466" s="157"/>
      <c r="P466" s="157"/>
      <c r="Q466" s="157"/>
      <c r="R466" s="157"/>
      <c r="S466" s="157"/>
      <c r="T466" s="157"/>
      <c r="U466" s="157"/>
      <c r="V466" s="157"/>
      <c r="W466" s="157"/>
    </row>
    <row r="467" spans="1:23" x14ac:dyDescent="0.2">
      <c r="A467" s="157"/>
      <c r="B467" s="19">
        <v>126515001</v>
      </c>
      <c r="C467" s="20" t="s">
        <v>463</v>
      </c>
      <c r="D467" s="21" t="s">
        <v>464</v>
      </c>
      <c r="E467" s="31">
        <v>40649</v>
      </c>
      <c r="F467" s="32">
        <v>39770</v>
      </c>
      <c r="G467" s="32">
        <v>38253</v>
      </c>
      <c r="H467" s="32">
        <v>37460</v>
      </c>
      <c r="I467" s="33">
        <v>37460</v>
      </c>
      <c r="J467" s="34">
        <v>1.401</v>
      </c>
      <c r="K467" s="35">
        <v>1.3803000000000001</v>
      </c>
      <c r="L467" s="35">
        <v>1.4012</v>
      </c>
      <c r="M467" s="35">
        <v>1.4178999999999999</v>
      </c>
      <c r="N467" s="36">
        <v>1.4178999999999999</v>
      </c>
      <c r="O467" s="157"/>
      <c r="P467" s="157"/>
      <c r="Q467" s="157"/>
      <c r="R467" s="157"/>
      <c r="S467" s="157"/>
      <c r="T467" s="157"/>
      <c r="U467" s="157"/>
      <c r="V467" s="157"/>
      <c r="W467" s="157"/>
    </row>
    <row r="468" spans="1:23" x14ac:dyDescent="0.2">
      <c r="A468" s="157"/>
      <c r="B468" s="19">
        <v>127040503</v>
      </c>
      <c r="C468" s="20" t="s">
        <v>71</v>
      </c>
      <c r="D468" s="21" t="s">
        <v>72</v>
      </c>
      <c r="E468" s="31">
        <v>31121</v>
      </c>
      <c r="F468" s="32">
        <v>32405</v>
      </c>
      <c r="G468" s="32">
        <v>30851</v>
      </c>
      <c r="H468" s="32">
        <v>34816</v>
      </c>
      <c r="I468" s="33">
        <v>34816</v>
      </c>
      <c r="J468" s="34">
        <v>1.83</v>
      </c>
      <c r="K468" s="35">
        <v>1.694</v>
      </c>
      <c r="L468" s="35">
        <v>1.7374000000000001</v>
      </c>
      <c r="M468" s="35">
        <v>1.5256000000000001</v>
      </c>
      <c r="N468" s="36">
        <v>1.5256000000000001</v>
      </c>
      <c r="O468" s="157"/>
      <c r="P468" s="157"/>
      <c r="Q468" s="157"/>
      <c r="R468" s="157"/>
      <c r="S468" s="157"/>
      <c r="T468" s="157"/>
      <c r="U468" s="157"/>
      <c r="V468" s="157"/>
      <c r="W468" s="157"/>
    </row>
    <row r="469" spans="1:23" x14ac:dyDescent="0.2">
      <c r="A469" s="157"/>
      <c r="B469" s="19">
        <v>127040703</v>
      </c>
      <c r="C469" s="20" t="s">
        <v>73</v>
      </c>
      <c r="D469" s="21" t="s">
        <v>72</v>
      </c>
      <c r="E469" s="31">
        <v>56110</v>
      </c>
      <c r="F469" s="32">
        <v>52528</v>
      </c>
      <c r="G469" s="32">
        <v>49731</v>
      </c>
      <c r="H469" s="32">
        <v>48948</v>
      </c>
      <c r="I469" s="33">
        <v>48948</v>
      </c>
      <c r="J469" s="34">
        <v>1.0149999999999999</v>
      </c>
      <c r="K469" s="35">
        <v>1.0450999999999999</v>
      </c>
      <c r="L469" s="35">
        <v>1.0778000000000001</v>
      </c>
      <c r="M469" s="35">
        <v>1.0851</v>
      </c>
      <c r="N469" s="36">
        <v>1.0851</v>
      </c>
      <c r="O469" s="157"/>
      <c r="P469" s="157"/>
      <c r="Q469" s="157"/>
      <c r="R469" s="157"/>
      <c r="S469" s="157"/>
      <c r="T469" s="157"/>
      <c r="U469" s="157"/>
      <c r="V469" s="157"/>
      <c r="W469" s="157"/>
    </row>
    <row r="470" spans="1:23" x14ac:dyDescent="0.2">
      <c r="A470" s="157"/>
      <c r="B470" s="19">
        <v>127041203</v>
      </c>
      <c r="C470" s="20" t="s">
        <v>74</v>
      </c>
      <c r="D470" s="21" t="s">
        <v>72</v>
      </c>
      <c r="E470" s="31">
        <v>60158</v>
      </c>
      <c r="F470" s="32">
        <v>58451</v>
      </c>
      <c r="G470" s="32">
        <v>56779</v>
      </c>
      <c r="H470" s="32">
        <v>57538</v>
      </c>
      <c r="I470" s="33">
        <v>57538</v>
      </c>
      <c r="J470" s="34">
        <v>0.94669999999999999</v>
      </c>
      <c r="K470" s="35">
        <v>0.93920000000000003</v>
      </c>
      <c r="L470" s="35">
        <v>0.94399999999999995</v>
      </c>
      <c r="M470" s="35">
        <v>0.92310000000000003</v>
      </c>
      <c r="N470" s="36">
        <v>0.92310000000000003</v>
      </c>
      <c r="O470" s="157"/>
      <c r="P470" s="157"/>
      <c r="Q470" s="157"/>
      <c r="R470" s="157"/>
      <c r="S470" s="157"/>
      <c r="T470" s="157"/>
      <c r="U470" s="157"/>
      <c r="V470" s="157"/>
      <c r="W470" s="157"/>
    </row>
    <row r="471" spans="1:23" x14ac:dyDescent="0.2">
      <c r="A471" s="157"/>
      <c r="B471" s="19">
        <v>127041503</v>
      </c>
      <c r="C471" s="20" t="s">
        <v>75</v>
      </c>
      <c r="D471" s="21" t="s">
        <v>72</v>
      </c>
      <c r="E471" s="31">
        <v>40936</v>
      </c>
      <c r="F471" s="32">
        <v>38000</v>
      </c>
      <c r="G471" s="32">
        <v>36000</v>
      </c>
      <c r="H471" s="32">
        <v>34414</v>
      </c>
      <c r="I471" s="33">
        <v>34414</v>
      </c>
      <c r="J471" s="34">
        <v>1.3912</v>
      </c>
      <c r="K471" s="35">
        <v>1.4446000000000001</v>
      </c>
      <c r="L471" s="35">
        <v>1.4888999999999999</v>
      </c>
      <c r="M471" s="35">
        <v>1.5434000000000001</v>
      </c>
      <c r="N471" s="36">
        <v>1.5434000000000001</v>
      </c>
      <c r="O471" s="157"/>
      <c r="P471" s="157"/>
      <c r="Q471" s="157"/>
      <c r="R471" s="157"/>
      <c r="S471" s="157"/>
      <c r="T471" s="157"/>
      <c r="U471" s="157"/>
      <c r="V471" s="157"/>
      <c r="W471" s="157"/>
    </row>
    <row r="472" spans="1:23" x14ac:dyDescent="0.2">
      <c r="A472" s="157"/>
      <c r="B472" s="19">
        <v>127041603</v>
      </c>
      <c r="C472" s="20" t="s">
        <v>76</v>
      </c>
      <c r="D472" s="21" t="s">
        <v>72</v>
      </c>
      <c r="E472" s="31">
        <v>61250</v>
      </c>
      <c r="F472" s="32">
        <v>57222</v>
      </c>
      <c r="G472" s="32">
        <v>54588</v>
      </c>
      <c r="H472" s="32">
        <v>53690</v>
      </c>
      <c r="I472" s="33">
        <v>53690</v>
      </c>
      <c r="J472" s="34">
        <v>0.92979999999999996</v>
      </c>
      <c r="K472" s="35">
        <v>0.95930000000000004</v>
      </c>
      <c r="L472" s="35">
        <v>0.9819</v>
      </c>
      <c r="M472" s="35">
        <v>0.98929999999999996</v>
      </c>
      <c r="N472" s="36">
        <v>0.98929999999999996</v>
      </c>
      <c r="O472" s="157"/>
      <c r="P472" s="157"/>
      <c r="Q472" s="157"/>
      <c r="R472" s="157"/>
      <c r="S472" s="157"/>
      <c r="T472" s="157"/>
      <c r="U472" s="157"/>
      <c r="V472" s="157"/>
      <c r="W472" s="157"/>
    </row>
    <row r="473" spans="1:23" x14ac:dyDescent="0.2">
      <c r="A473" s="157"/>
      <c r="B473" s="39">
        <v>127042003</v>
      </c>
      <c r="C473" s="40" t="s">
        <v>77</v>
      </c>
      <c r="D473" s="41" t="s">
        <v>72</v>
      </c>
      <c r="E473" s="31">
        <v>60908</v>
      </c>
      <c r="F473" s="32">
        <v>60696</v>
      </c>
      <c r="G473" s="32">
        <v>61163</v>
      </c>
      <c r="H473" s="32">
        <v>60798</v>
      </c>
      <c r="I473" s="33">
        <v>60798</v>
      </c>
      <c r="J473" s="34">
        <v>0.93500000000000005</v>
      </c>
      <c r="K473" s="35">
        <v>0.90439999999999998</v>
      </c>
      <c r="L473" s="35">
        <v>0.87629999999999997</v>
      </c>
      <c r="M473" s="35">
        <v>0.87360000000000004</v>
      </c>
      <c r="N473" s="36">
        <v>0.87360000000000004</v>
      </c>
      <c r="O473" s="157"/>
      <c r="P473" s="157"/>
      <c r="Q473" s="157"/>
      <c r="R473" s="157"/>
      <c r="S473" s="157"/>
      <c r="T473" s="157"/>
      <c r="U473" s="157"/>
      <c r="V473" s="157"/>
      <c r="W473" s="157"/>
    </row>
    <row r="474" spans="1:23" x14ac:dyDescent="0.2">
      <c r="A474" s="157"/>
      <c r="B474" s="19">
        <v>127042853</v>
      </c>
      <c r="C474" s="20" t="s">
        <v>78</v>
      </c>
      <c r="D474" s="21" t="s">
        <v>72</v>
      </c>
      <c r="E474" s="31">
        <v>56060</v>
      </c>
      <c r="F474" s="32">
        <v>53224</v>
      </c>
      <c r="G474" s="32">
        <v>52849</v>
      </c>
      <c r="H474" s="32">
        <v>51227</v>
      </c>
      <c r="I474" s="33">
        <v>51227</v>
      </c>
      <c r="J474" s="34">
        <v>1.0159</v>
      </c>
      <c r="K474" s="35">
        <v>1.0314000000000001</v>
      </c>
      <c r="L474" s="35">
        <v>1.0142</v>
      </c>
      <c r="M474" s="35">
        <v>1.0368999999999999</v>
      </c>
      <c r="N474" s="36">
        <v>1.0368999999999999</v>
      </c>
      <c r="O474" s="157"/>
      <c r="P474" s="157"/>
      <c r="Q474" s="157"/>
      <c r="R474" s="157"/>
      <c r="S474" s="157"/>
      <c r="T474" s="157"/>
      <c r="U474" s="157"/>
      <c r="V474" s="157"/>
      <c r="W474" s="157"/>
    </row>
    <row r="475" spans="1:23" x14ac:dyDescent="0.2">
      <c r="A475" s="157"/>
      <c r="B475" s="19">
        <v>127044103</v>
      </c>
      <c r="C475" s="20" t="s">
        <v>79</v>
      </c>
      <c r="D475" s="21" t="s">
        <v>72</v>
      </c>
      <c r="E475" s="31">
        <v>63090</v>
      </c>
      <c r="F475" s="32">
        <v>62967</v>
      </c>
      <c r="G475" s="32">
        <v>63210</v>
      </c>
      <c r="H475" s="32">
        <v>61748</v>
      </c>
      <c r="I475" s="33">
        <v>61748</v>
      </c>
      <c r="J475" s="34">
        <v>0.90269999999999995</v>
      </c>
      <c r="K475" s="35">
        <v>0.87180000000000002</v>
      </c>
      <c r="L475" s="35">
        <v>0.84799999999999998</v>
      </c>
      <c r="M475" s="35">
        <v>0.86019999999999996</v>
      </c>
      <c r="N475" s="36">
        <v>0.86019999999999996</v>
      </c>
      <c r="O475" s="157"/>
      <c r="P475" s="157"/>
      <c r="Q475" s="157"/>
      <c r="R475" s="157"/>
      <c r="S475" s="157"/>
      <c r="T475" s="157"/>
      <c r="U475" s="157"/>
      <c r="V475" s="157"/>
      <c r="W475" s="157"/>
    </row>
    <row r="476" spans="1:23" x14ac:dyDescent="0.2">
      <c r="A476" s="157"/>
      <c r="B476" s="19">
        <v>127045303</v>
      </c>
      <c r="C476" s="20" t="s">
        <v>80</v>
      </c>
      <c r="D476" s="21" t="s">
        <v>72</v>
      </c>
      <c r="E476" s="31">
        <v>30474</v>
      </c>
      <c r="F476" s="32">
        <v>28646</v>
      </c>
      <c r="G476" s="32">
        <v>22907</v>
      </c>
      <c r="H476" s="32">
        <v>24970</v>
      </c>
      <c r="I476" s="33">
        <v>24970</v>
      </c>
      <c r="J476" s="34">
        <v>1.8688</v>
      </c>
      <c r="K476" s="35">
        <v>1.9162999999999999</v>
      </c>
      <c r="L476" s="35">
        <v>2.3399000000000001</v>
      </c>
      <c r="M476" s="35">
        <v>2.1272000000000002</v>
      </c>
      <c r="N476" s="36">
        <v>2.1272000000000002</v>
      </c>
      <c r="O476" s="157"/>
      <c r="P476" s="157"/>
      <c r="Q476" s="157"/>
      <c r="R476" s="157"/>
      <c r="S476" s="157"/>
      <c r="T476" s="157"/>
      <c r="U476" s="157"/>
      <c r="V476" s="157"/>
      <c r="W476" s="157"/>
    </row>
    <row r="477" spans="1:23" x14ac:dyDescent="0.2">
      <c r="A477" s="157"/>
      <c r="B477" s="19">
        <v>127045653</v>
      </c>
      <c r="C477" s="20" t="s">
        <v>81</v>
      </c>
      <c r="D477" s="21" t="s">
        <v>72</v>
      </c>
      <c r="E477" s="31">
        <v>44752</v>
      </c>
      <c r="F477" s="32">
        <v>43981</v>
      </c>
      <c r="G477" s="32">
        <v>44338</v>
      </c>
      <c r="H477" s="32">
        <v>40094</v>
      </c>
      <c r="I477" s="33">
        <v>40094</v>
      </c>
      <c r="J477" s="34">
        <v>1.2726</v>
      </c>
      <c r="K477" s="35">
        <v>1.2482</v>
      </c>
      <c r="L477" s="35">
        <v>1.2089000000000001</v>
      </c>
      <c r="M477" s="35">
        <v>1.3248</v>
      </c>
      <c r="N477" s="36">
        <v>1.3248</v>
      </c>
      <c r="O477" s="157"/>
      <c r="P477" s="157"/>
      <c r="Q477" s="157"/>
      <c r="R477" s="157"/>
      <c r="S477" s="157"/>
      <c r="T477" s="157"/>
      <c r="U477" s="157"/>
      <c r="V477" s="157"/>
      <c r="W477" s="157"/>
    </row>
    <row r="478" spans="1:23" x14ac:dyDescent="0.2">
      <c r="A478" s="157"/>
      <c r="B478" s="19">
        <v>127045853</v>
      </c>
      <c r="C478" s="20" t="s">
        <v>82</v>
      </c>
      <c r="D478" s="21" t="s">
        <v>72</v>
      </c>
      <c r="E478" s="31">
        <v>65725</v>
      </c>
      <c r="F478" s="32">
        <v>63244</v>
      </c>
      <c r="G478" s="32">
        <v>58969</v>
      </c>
      <c r="H478" s="32">
        <v>61160</v>
      </c>
      <c r="I478" s="33">
        <v>61160</v>
      </c>
      <c r="J478" s="34">
        <v>0.86650000000000005</v>
      </c>
      <c r="K478" s="35">
        <v>0.86799999999999999</v>
      </c>
      <c r="L478" s="35">
        <v>0.90890000000000004</v>
      </c>
      <c r="M478" s="35">
        <v>0.86850000000000005</v>
      </c>
      <c r="N478" s="36">
        <v>0.86850000000000005</v>
      </c>
      <c r="O478" s="157"/>
      <c r="P478" s="157"/>
      <c r="Q478" s="157"/>
      <c r="R478" s="157"/>
      <c r="S478" s="157"/>
      <c r="T478" s="157"/>
      <c r="U478" s="157"/>
      <c r="V478" s="157"/>
      <c r="W478" s="157"/>
    </row>
    <row r="479" spans="1:23" x14ac:dyDescent="0.2">
      <c r="A479" s="157"/>
      <c r="B479" s="19">
        <v>127046903</v>
      </c>
      <c r="C479" s="20" t="s">
        <v>83</v>
      </c>
      <c r="D479" s="21" t="s">
        <v>72</v>
      </c>
      <c r="E479" s="31">
        <v>43241</v>
      </c>
      <c r="F479" s="32">
        <v>41843</v>
      </c>
      <c r="G479" s="32">
        <v>41641</v>
      </c>
      <c r="H479" s="32">
        <v>43588</v>
      </c>
      <c r="I479" s="33">
        <v>43588</v>
      </c>
      <c r="J479" s="34">
        <v>1.3170999999999999</v>
      </c>
      <c r="K479" s="35">
        <v>1.3119000000000001</v>
      </c>
      <c r="L479" s="35">
        <v>1.2871999999999999</v>
      </c>
      <c r="M479" s="35">
        <v>1.2185999999999999</v>
      </c>
      <c r="N479" s="36">
        <v>1.2185999999999999</v>
      </c>
      <c r="O479" s="157"/>
      <c r="P479" s="157"/>
      <c r="Q479" s="157"/>
      <c r="R479" s="157"/>
      <c r="S479" s="157"/>
      <c r="T479" s="157"/>
      <c r="U479" s="157"/>
      <c r="V479" s="157"/>
      <c r="W479" s="157"/>
    </row>
    <row r="480" spans="1:23" x14ac:dyDescent="0.2">
      <c r="A480" s="157"/>
      <c r="B480" s="19">
        <v>127047404</v>
      </c>
      <c r="C480" s="20" t="s">
        <v>84</v>
      </c>
      <c r="D480" s="21" t="s">
        <v>72</v>
      </c>
      <c r="E480" s="31">
        <v>68783</v>
      </c>
      <c r="F480" s="32">
        <v>65368</v>
      </c>
      <c r="G480" s="32">
        <v>65597</v>
      </c>
      <c r="H480" s="32">
        <v>65514</v>
      </c>
      <c r="I480" s="33">
        <v>65514</v>
      </c>
      <c r="J480" s="34">
        <v>0.82799999999999996</v>
      </c>
      <c r="K480" s="35">
        <v>0.83979999999999999</v>
      </c>
      <c r="L480" s="35">
        <v>0.81710000000000005</v>
      </c>
      <c r="M480" s="35">
        <v>0.81069999999999998</v>
      </c>
      <c r="N480" s="36">
        <v>0.81069999999999998</v>
      </c>
      <c r="O480" s="157"/>
      <c r="P480" s="157"/>
      <c r="Q480" s="157"/>
      <c r="R480" s="157"/>
      <c r="S480" s="157"/>
      <c r="T480" s="157"/>
      <c r="U480" s="157"/>
      <c r="V480" s="157"/>
      <c r="W480" s="157"/>
    </row>
    <row r="481" spans="1:23" x14ac:dyDescent="0.2">
      <c r="A481" s="157"/>
      <c r="B481" s="19">
        <v>127049303</v>
      </c>
      <c r="C481" s="20" t="s">
        <v>85</v>
      </c>
      <c r="D481" s="21" t="s">
        <v>72</v>
      </c>
      <c r="E481" s="31">
        <v>59460</v>
      </c>
      <c r="F481" s="32">
        <v>58723</v>
      </c>
      <c r="G481" s="32">
        <v>55211</v>
      </c>
      <c r="H481" s="32">
        <v>53984</v>
      </c>
      <c r="I481" s="33">
        <v>53984</v>
      </c>
      <c r="J481" s="34">
        <v>0.95779999999999998</v>
      </c>
      <c r="K481" s="35">
        <v>0.93479999999999996</v>
      </c>
      <c r="L481" s="35">
        <v>0.9708</v>
      </c>
      <c r="M481" s="35">
        <v>0.9839</v>
      </c>
      <c r="N481" s="36">
        <v>0.9839</v>
      </c>
      <c r="O481" s="157"/>
      <c r="P481" s="157"/>
      <c r="Q481" s="157"/>
      <c r="R481" s="157"/>
      <c r="S481" s="157"/>
      <c r="T481" s="157"/>
      <c r="U481" s="157"/>
      <c r="V481" s="157"/>
      <c r="W481" s="157"/>
    </row>
    <row r="482" spans="1:23" x14ac:dyDescent="0.2">
      <c r="A482" s="157"/>
      <c r="B482" s="19">
        <v>128030603</v>
      </c>
      <c r="C482" s="20" t="s">
        <v>66</v>
      </c>
      <c r="D482" s="21" t="s">
        <v>67</v>
      </c>
      <c r="E482" s="31">
        <v>47022</v>
      </c>
      <c r="F482" s="32">
        <v>46156</v>
      </c>
      <c r="G482" s="32">
        <v>44763</v>
      </c>
      <c r="H482" s="32">
        <v>45765</v>
      </c>
      <c r="I482" s="33">
        <v>45765</v>
      </c>
      <c r="J482" s="34">
        <v>1.2112000000000001</v>
      </c>
      <c r="K482" s="35">
        <v>1.1893</v>
      </c>
      <c r="L482" s="35">
        <v>1.1974</v>
      </c>
      <c r="M482" s="35">
        <v>1.1606000000000001</v>
      </c>
      <c r="N482" s="36">
        <v>1.1606000000000001</v>
      </c>
      <c r="O482" s="157"/>
      <c r="P482" s="157"/>
      <c r="Q482" s="157"/>
      <c r="R482" s="157"/>
      <c r="S482" s="157"/>
      <c r="T482" s="157"/>
      <c r="U482" s="157"/>
      <c r="V482" s="157"/>
      <c r="W482" s="157"/>
    </row>
    <row r="483" spans="1:23" x14ac:dyDescent="0.2">
      <c r="A483" s="157"/>
      <c r="B483" s="19">
        <v>128030852</v>
      </c>
      <c r="C483" s="20" t="s">
        <v>68</v>
      </c>
      <c r="D483" s="21" t="s">
        <v>67</v>
      </c>
      <c r="E483" s="31">
        <v>45860</v>
      </c>
      <c r="F483" s="32">
        <v>44163</v>
      </c>
      <c r="G483" s="32">
        <v>43876</v>
      </c>
      <c r="H483" s="32">
        <v>44013</v>
      </c>
      <c r="I483" s="33">
        <v>44013</v>
      </c>
      <c r="J483" s="34">
        <v>1.2418</v>
      </c>
      <c r="K483" s="35">
        <v>1.2430000000000001</v>
      </c>
      <c r="L483" s="35">
        <v>1.2216</v>
      </c>
      <c r="M483" s="35">
        <v>1.2068000000000001</v>
      </c>
      <c r="N483" s="36">
        <v>1.2068000000000001</v>
      </c>
      <c r="O483" s="157"/>
      <c r="P483" s="157"/>
      <c r="Q483" s="157"/>
      <c r="R483" s="157"/>
      <c r="S483" s="157"/>
      <c r="T483" s="157"/>
      <c r="U483" s="157"/>
      <c r="V483" s="157"/>
      <c r="W483" s="157"/>
    </row>
    <row r="484" spans="1:23" x14ac:dyDescent="0.2">
      <c r="A484" s="157"/>
      <c r="B484" s="19">
        <v>128033053</v>
      </c>
      <c r="C484" s="20" t="s">
        <v>69</v>
      </c>
      <c r="D484" s="21" t="s">
        <v>67</v>
      </c>
      <c r="E484" s="31">
        <v>71580</v>
      </c>
      <c r="F484" s="32">
        <v>67559</v>
      </c>
      <c r="G484" s="32">
        <v>65625</v>
      </c>
      <c r="H484" s="32">
        <v>61632</v>
      </c>
      <c r="I484" s="33">
        <v>61632</v>
      </c>
      <c r="J484" s="34">
        <v>0.79559999999999997</v>
      </c>
      <c r="K484" s="35">
        <v>0.8125</v>
      </c>
      <c r="L484" s="35">
        <v>0.81669999999999998</v>
      </c>
      <c r="M484" s="35">
        <v>0.86180000000000001</v>
      </c>
      <c r="N484" s="36">
        <v>0.86180000000000001</v>
      </c>
      <c r="O484" s="157"/>
      <c r="P484" s="157"/>
      <c r="Q484" s="157"/>
      <c r="R484" s="157"/>
      <c r="S484" s="157"/>
      <c r="T484" s="157"/>
      <c r="U484" s="157"/>
      <c r="V484" s="157"/>
      <c r="W484" s="157"/>
    </row>
    <row r="485" spans="1:23" x14ac:dyDescent="0.2">
      <c r="A485" s="157"/>
      <c r="B485" s="19">
        <v>128034503</v>
      </c>
      <c r="C485" s="20" t="s">
        <v>70</v>
      </c>
      <c r="D485" s="21" t="s">
        <v>67</v>
      </c>
      <c r="E485" s="31">
        <v>48429</v>
      </c>
      <c r="F485" s="32">
        <v>46941</v>
      </c>
      <c r="G485" s="32">
        <v>44432</v>
      </c>
      <c r="H485" s="32">
        <v>45096</v>
      </c>
      <c r="I485" s="33">
        <v>45096</v>
      </c>
      <c r="J485" s="34">
        <v>1.1759999999999999</v>
      </c>
      <c r="K485" s="35">
        <v>1.1694</v>
      </c>
      <c r="L485" s="35">
        <v>1.2062999999999999</v>
      </c>
      <c r="M485" s="35">
        <v>1.1778</v>
      </c>
      <c r="N485" s="36">
        <v>1.1778</v>
      </c>
      <c r="O485" s="157"/>
      <c r="P485" s="157"/>
      <c r="Q485" s="157"/>
      <c r="R485" s="157"/>
      <c r="S485" s="157"/>
      <c r="T485" s="157"/>
      <c r="U485" s="157"/>
      <c r="V485" s="157"/>
      <c r="W485" s="157"/>
    </row>
    <row r="486" spans="1:23" x14ac:dyDescent="0.2">
      <c r="A486" s="157"/>
      <c r="B486" s="19">
        <v>128321103</v>
      </c>
      <c r="C486" s="20" t="s">
        <v>302</v>
      </c>
      <c r="D486" s="21" t="s">
        <v>303</v>
      </c>
      <c r="E486" s="31">
        <v>46458</v>
      </c>
      <c r="F486" s="32">
        <v>46125</v>
      </c>
      <c r="G486" s="32">
        <v>44851</v>
      </c>
      <c r="H486" s="32">
        <v>45248</v>
      </c>
      <c r="I486" s="33">
        <v>45248</v>
      </c>
      <c r="J486" s="34">
        <v>1.2259</v>
      </c>
      <c r="K486" s="35">
        <v>1.1900999999999999</v>
      </c>
      <c r="L486" s="35">
        <v>1.1950000000000001</v>
      </c>
      <c r="M486" s="35">
        <v>1.1738999999999999</v>
      </c>
      <c r="N486" s="36">
        <v>1.1738999999999999</v>
      </c>
      <c r="O486" s="157"/>
      <c r="P486" s="157"/>
      <c r="Q486" s="157"/>
      <c r="R486" s="157"/>
      <c r="S486" s="157"/>
      <c r="T486" s="157"/>
      <c r="U486" s="157"/>
      <c r="V486" s="157"/>
      <c r="W486" s="157"/>
    </row>
    <row r="487" spans="1:23" x14ac:dyDescent="0.2">
      <c r="A487" s="157"/>
      <c r="B487" s="19">
        <v>128323303</v>
      </c>
      <c r="C487" s="20" t="s">
        <v>304</v>
      </c>
      <c r="D487" s="21" t="s">
        <v>303</v>
      </c>
      <c r="E487" s="31">
        <v>49302</v>
      </c>
      <c r="F487" s="32">
        <v>48545</v>
      </c>
      <c r="G487" s="32">
        <v>46250</v>
      </c>
      <c r="H487" s="32">
        <v>44100</v>
      </c>
      <c r="I487" s="33">
        <v>44100</v>
      </c>
      <c r="J487" s="34">
        <v>1.1551</v>
      </c>
      <c r="K487" s="35">
        <v>1.1308</v>
      </c>
      <c r="L487" s="35">
        <v>1.1589</v>
      </c>
      <c r="M487" s="35">
        <v>1.2043999999999999</v>
      </c>
      <c r="N487" s="36">
        <v>1.2043999999999999</v>
      </c>
      <c r="O487" s="157"/>
      <c r="P487" s="157"/>
      <c r="Q487" s="157"/>
      <c r="R487" s="157"/>
      <c r="S487" s="157"/>
      <c r="T487" s="157"/>
      <c r="U487" s="157"/>
      <c r="V487" s="157"/>
      <c r="W487" s="157"/>
    </row>
    <row r="488" spans="1:23" x14ac:dyDescent="0.2">
      <c r="A488" s="157"/>
      <c r="B488" s="19">
        <v>128323703</v>
      </c>
      <c r="C488" s="20" t="s">
        <v>305</v>
      </c>
      <c r="D488" s="21" t="s">
        <v>303</v>
      </c>
      <c r="E488" s="31">
        <v>43129</v>
      </c>
      <c r="F488" s="32">
        <v>41575</v>
      </c>
      <c r="G488" s="32">
        <v>42685</v>
      </c>
      <c r="H488" s="32">
        <v>42257</v>
      </c>
      <c r="I488" s="33">
        <v>42257</v>
      </c>
      <c r="J488" s="34">
        <v>1.3205</v>
      </c>
      <c r="K488" s="35">
        <v>1.3204</v>
      </c>
      <c r="L488" s="35">
        <v>1.2557</v>
      </c>
      <c r="M488" s="35">
        <v>1.2569999999999999</v>
      </c>
      <c r="N488" s="36">
        <v>1.2569999999999999</v>
      </c>
      <c r="O488" s="157"/>
      <c r="P488" s="157"/>
      <c r="Q488" s="157"/>
      <c r="R488" s="157"/>
      <c r="S488" s="157"/>
      <c r="T488" s="157"/>
      <c r="U488" s="157"/>
      <c r="V488" s="157"/>
      <c r="W488" s="157"/>
    </row>
    <row r="489" spans="1:23" x14ac:dyDescent="0.2">
      <c r="A489" s="157"/>
      <c r="B489" s="19">
        <v>128325203</v>
      </c>
      <c r="C489" s="20" t="s">
        <v>306</v>
      </c>
      <c r="D489" s="21" t="s">
        <v>303</v>
      </c>
      <c r="E489" s="31">
        <v>51991</v>
      </c>
      <c r="F489" s="32">
        <v>52100</v>
      </c>
      <c r="G489" s="32">
        <v>53253</v>
      </c>
      <c r="H489" s="32">
        <v>51683</v>
      </c>
      <c r="I489" s="33">
        <v>51683</v>
      </c>
      <c r="J489" s="34">
        <v>1.0953999999999999</v>
      </c>
      <c r="K489" s="35">
        <v>1.0536000000000001</v>
      </c>
      <c r="L489" s="35">
        <v>1.0065</v>
      </c>
      <c r="M489" s="35">
        <v>1.0277000000000001</v>
      </c>
      <c r="N489" s="36">
        <v>1.0277000000000001</v>
      </c>
      <c r="O489" s="157"/>
      <c r="P489" s="157"/>
      <c r="Q489" s="157"/>
      <c r="R489" s="157"/>
      <c r="S489" s="157"/>
      <c r="T489" s="157"/>
      <c r="U489" s="157"/>
      <c r="V489" s="157"/>
      <c r="W489" s="157"/>
    </row>
    <row r="490" spans="1:23" x14ac:dyDescent="0.2">
      <c r="A490" s="157"/>
      <c r="B490" s="19">
        <v>128326303</v>
      </c>
      <c r="C490" s="20" t="s">
        <v>307</v>
      </c>
      <c r="D490" s="21" t="s">
        <v>303</v>
      </c>
      <c r="E490" s="31">
        <v>51017</v>
      </c>
      <c r="F490" s="32">
        <v>47139</v>
      </c>
      <c r="G490" s="32">
        <v>44941</v>
      </c>
      <c r="H490" s="32">
        <v>46173</v>
      </c>
      <c r="I490" s="33">
        <v>46173</v>
      </c>
      <c r="J490" s="34">
        <v>1.1163000000000001</v>
      </c>
      <c r="K490" s="35">
        <v>1.1645000000000001</v>
      </c>
      <c r="L490" s="35">
        <v>1.1927000000000001</v>
      </c>
      <c r="M490" s="35">
        <v>1.1503000000000001</v>
      </c>
      <c r="N490" s="36">
        <v>1.1503000000000001</v>
      </c>
      <c r="O490" s="157"/>
      <c r="P490" s="157"/>
      <c r="Q490" s="157"/>
      <c r="R490" s="157"/>
      <c r="S490" s="157"/>
      <c r="T490" s="157"/>
      <c r="U490" s="157"/>
      <c r="V490" s="157"/>
      <c r="W490" s="157"/>
    </row>
    <row r="491" spans="1:23" x14ac:dyDescent="0.2">
      <c r="A491" s="157"/>
      <c r="B491" s="19">
        <v>128327303</v>
      </c>
      <c r="C491" s="20" t="s">
        <v>308</v>
      </c>
      <c r="D491" s="21" t="s">
        <v>303</v>
      </c>
      <c r="E491" s="31">
        <v>39848</v>
      </c>
      <c r="F491" s="32">
        <v>39292</v>
      </c>
      <c r="G491" s="32">
        <v>39327</v>
      </c>
      <c r="H491" s="32">
        <v>40893</v>
      </c>
      <c r="I491" s="33">
        <v>40893</v>
      </c>
      <c r="J491" s="34">
        <v>1.4292</v>
      </c>
      <c r="K491" s="35">
        <v>1.3971</v>
      </c>
      <c r="L491" s="35">
        <v>1.3629</v>
      </c>
      <c r="M491" s="35">
        <v>1.2988999999999999</v>
      </c>
      <c r="N491" s="36">
        <v>1.2988999999999999</v>
      </c>
      <c r="O491" s="157"/>
      <c r="P491" s="157"/>
      <c r="Q491" s="157"/>
      <c r="R491" s="157"/>
      <c r="S491" s="157"/>
      <c r="T491" s="157"/>
      <c r="U491" s="157"/>
      <c r="V491" s="157"/>
      <c r="W491" s="157"/>
    </row>
    <row r="492" spans="1:23" x14ac:dyDescent="0.2">
      <c r="A492" s="157"/>
      <c r="B492" s="19">
        <v>128328003</v>
      </c>
      <c r="C492" s="20" t="s">
        <v>309</v>
      </c>
      <c r="D492" s="21" t="s">
        <v>303</v>
      </c>
      <c r="E492" s="31">
        <v>51645</v>
      </c>
      <c r="F492" s="32">
        <v>50107</v>
      </c>
      <c r="G492" s="32">
        <v>48637</v>
      </c>
      <c r="H492" s="32">
        <v>48750</v>
      </c>
      <c r="I492" s="33">
        <v>48750</v>
      </c>
      <c r="J492" s="34">
        <v>1.1027</v>
      </c>
      <c r="K492" s="35">
        <v>1.0955999999999999</v>
      </c>
      <c r="L492" s="35">
        <v>1.1020000000000001</v>
      </c>
      <c r="M492" s="35">
        <v>1.0894999999999999</v>
      </c>
      <c r="N492" s="36">
        <v>1.0894999999999999</v>
      </c>
      <c r="O492" s="157"/>
      <c r="P492" s="157"/>
      <c r="Q492" s="157"/>
      <c r="R492" s="157"/>
      <c r="S492" s="157"/>
      <c r="T492" s="157"/>
      <c r="U492" s="157"/>
      <c r="V492" s="157"/>
      <c r="W492" s="157"/>
    </row>
    <row r="493" spans="1:23" x14ac:dyDescent="0.2">
      <c r="A493" s="157"/>
      <c r="B493" s="19">
        <v>129540803</v>
      </c>
      <c r="C493" s="20" t="s">
        <v>474</v>
      </c>
      <c r="D493" s="21" t="s">
        <v>475</v>
      </c>
      <c r="E493" s="31">
        <v>62550</v>
      </c>
      <c r="F493" s="32">
        <v>62363</v>
      </c>
      <c r="G493" s="32">
        <v>60454</v>
      </c>
      <c r="H493" s="32">
        <v>58838</v>
      </c>
      <c r="I493" s="33">
        <v>58838</v>
      </c>
      <c r="J493" s="34">
        <v>0.91049999999999998</v>
      </c>
      <c r="K493" s="35">
        <v>0.88019999999999998</v>
      </c>
      <c r="L493" s="35">
        <v>0.88660000000000005</v>
      </c>
      <c r="M493" s="35">
        <v>0.90269999999999995</v>
      </c>
      <c r="N493" s="36">
        <v>0.90269999999999995</v>
      </c>
      <c r="O493" s="157"/>
      <c r="P493" s="157"/>
      <c r="Q493" s="157"/>
      <c r="R493" s="157"/>
      <c r="S493" s="157"/>
      <c r="T493" s="157"/>
      <c r="U493" s="157"/>
      <c r="V493" s="157"/>
      <c r="W493" s="157"/>
    </row>
    <row r="494" spans="1:23" x14ac:dyDescent="0.2">
      <c r="A494" s="157"/>
      <c r="B494" s="19">
        <v>129544503</v>
      </c>
      <c r="C494" s="20" t="s">
        <v>476</v>
      </c>
      <c r="D494" s="21" t="s">
        <v>475</v>
      </c>
      <c r="E494" s="31">
        <v>41263</v>
      </c>
      <c r="F494" s="32">
        <v>39091</v>
      </c>
      <c r="G494" s="32">
        <v>38779</v>
      </c>
      <c r="H494" s="32">
        <v>35686</v>
      </c>
      <c r="I494" s="33">
        <v>35686</v>
      </c>
      <c r="J494" s="34">
        <v>1.3802000000000001</v>
      </c>
      <c r="K494" s="35">
        <v>1.4043000000000001</v>
      </c>
      <c r="L494" s="35">
        <v>1.3822000000000001</v>
      </c>
      <c r="M494" s="35">
        <v>1.4883999999999999</v>
      </c>
      <c r="N494" s="36">
        <v>1.4883999999999999</v>
      </c>
      <c r="O494" s="157"/>
      <c r="P494" s="157"/>
      <c r="Q494" s="157"/>
      <c r="R494" s="157"/>
      <c r="S494" s="157"/>
      <c r="T494" s="157"/>
      <c r="U494" s="157"/>
      <c r="V494" s="157"/>
      <c r="W494" s="157"/>
    </row>
    <row r="495" spans="1:23" x14ac:dyDescent="0.2">
      <c r="A495" s="157"/>
      <c r="B495" s="19">
        <v>129544703</v>
      </c>
      <c r="C495" s="20" t="s">
        <v>477</v>
      </c>
      <c r="D495" s="21" t="s">
        <v>475</v>
      </c>
      <c r="E495" s="31">
        <v>41956</v>
      </c>
      <c r="F495" s="32">
        <v>41929</v>
      </c>
      <c r="G495" s="32">
        <v>40980</v>
      </c>
      <c r="H495" s="32">
        <v>41157</v>
      </c>
      <c r="I495" s="33">
        <v>41157</v>
      </c>
      <c r="J495" s="34">
        <v>1.3573999999999999</v>
      </c>
      <c r="K495" s="35">
        <v>1.3091999999999999</v>
      </c>
      <c r="L495" s="35">
        <v>1.3079000000000001</v>
      </c>
      <c r="M495" s="35">
        <v>1.2905</v>
      </c>
      <c r="N495" s="36">
        <v>1.2905</v>
      </c>
      <c r="O495" s="157"/>
      <c r="P495" s="157"/>
      <c r="Q495" s="157"/>
      <c r="R495" s="157"/>
      <c r="S495" s="157"/>
      <c r="T495" s="157"/>
      <c r="U495" s="157"/>
      <c r="V495" s="157"/>
      <c r="W495" s="157"/>
    </row>
    <row r="496" spans="1:23" x14ac:dyDescent="0.2">
      <c r="A496" s="157"/>
      <c r="B496" s="19">
        <v>129545003</v>
      </c>
      <c r="C496" s="20" t="s">
        <v>478</v>
      </c>
      <c r="D496" s="21" t="s">
        <v>475</v>
      </c>
      <c r="E496" s="31">
        <v>45227</v>
      </c>
      <c r="F496" s="32">
        <v>44058</v>
      </c>
      <c r="G496" s="32">
        <v>42268</v>
      </c>
      <c r="H496" s="32">
        <v>43469</v>
      </c>
      <c r="I496" s="33">
        <v>43469</v>
      </c>
      <c r="J496" s="34">
        <v>1.2592000000000001</v>
      </c>
      <c r="K496" s="35">
        <v>1.246</v>
      </c>
      <c r="L496" s="35">
        <v>1.2681</v>
      </c>
      <c r="M496" s="35">
        <v>1.2219</v>
      </c>
      <c r="N496" s="36">
        <v>1.2219</v>
      </c>
      <c r="O496" s="157"/>
      <c r="P496" s="157"/>
      <c r="Q496" s="157"/>
      <c r="R496" s="157"/>
      <c r="S496" s="157"/>
      <c r="T496" s="157"/>
      <c r="U496" s="157"/>
      <c r="V496" s="157"/>
      <c r="W496" s="157"/>
    </row>
    <row r="497" spans="1:23" x14ac:dyDescent="0.2">
      <c r="A497" s="157"/>
      <c r="B497" s="19">
        <v>129546003</v>
      </c>
      <c r="C497" s="20" t="s">
        <v>479</v>
      </c>
      <c r="D497" s="21" t="s">
        <v>475</v>
      </c>
      <c r="E497" s="31">
        <v>53677</v>
      </c>
      <c r="F497" s="32">
        <v>51439</v>
      </c>
      <c r="G497" s="32">
        <v>51260</v>
      </c>
      <c r="H497" s="32">
        <v>51198</v>
      </c>
      <c r="I497" s="33">
        <v>51198</v>
      </c>
      <c r="J497" s="34">
        <v>1.0609999999999999</v>
      </c>
      <c r="K497" s="35">
        <v>1.0671999999999999</v>
      </c>
      <c r="L497" s="35">
        <v>1.0456000000000001</v>
      </c>
      <c r="M497" s="35">
        <v>1.0374000000000001</v>
      </c>
      <c r="N497" s="36">
        <v>1.0374000000000001</v>
      </c>
      <c r="O497" s="157"/>
      <c r="P497" s="157"/>
      <c r="Q497" s="157"/>
      <c r="R497" s="157"/>
      <c r="S497" s="157"/>
      <c r="T497" s="157"/>
      <c r="U497" s="157"/>
      <c r="V497" s="157"/>
      <c r="W497" s="157"/>
    </row>
    <row r="498" spans="1:23" x14ac:dyDescent="0.2">
      <c r="A498" s="157"/>
      <c r="B498" s="19">
        <v>129546103</v>
      </c>
      <c r="C498" s="20" t="s">
        <v>480</v>
      </c>
      <c r="D498" s="21" t="s">
        <v>475</v>
      </c>
      <c r="E498" s="31">
        <v>42383</v>
      </c>
      <c r="F498" s="32">
        <v>41307</v>
      </c>
      <c r="G498" s="32">
        <v>40351</v>
      </c>
      <c r="H498" s="32">
        <v>39630</v>
      </c>
      <c r="I498" s="33">
        <v>39630</v>
      </c>
      <c r="J498" s="34">
        <v>1.3436999999999999</v>
      </c>
      <c r="K498" s="35">
        <v>1.329</v>
      </c>
      <c r="L498" s="35">
        <v>1.3283</v>
      </c>
      <c r="M498" s="35">
        <v>1.3403</v>
      </c>
      <c r="N498" s="36">
        <v>1.3403</v>
      </c>
      <c r="O498" s="157"/>
      <c r="P498" s="157"/>
      <c r="Q498" s="157"/>
      <c r="R498" s="157"/>
      <c r="S498" s="157"/>
      <c r="T498" s="157"/>
      <c r="U498" s="157"/>
      <c r="V498" s="157"/>
      <c r="W498" s="157"/>
    </row>
    <row r="499" spans="1:23" x14ac:dyDescent="0.2">
      <c r="A499" s="157"/>
      <c r="B499" s="19">
        <v>129546803</v>
      </c>
      <c r="C499" s="20" t="s">
        <v>481</v>
      </c>
      <c r="D499" s="21" t="s">
        <v>475</v>
      </c>
      <c r="E499" s="31">
        <v>42049</v>
      </c>
      <c r="F499" s="32">
        <v>42457</v>
      </c>
      <c r="G499" s="32">
        <v>40175</v>
      </c>
      <c r="H499" s="32">
        <v>40319</v>
      </c>
      <c r="I499" s="33">
        <v>40319</v>
      </c>
      <c r="J499" s="34">
        <v>1.3544</v>
      </c>
      <c r="K499" s="35">
        <v>1.2929999999999999</v>
      </c>
      <c r="L499" s="35">
        <v>1.3341000000000001</v>
      </c>
      <c r="M499" s="35">
        <v>1.3173999999999999</v>
      </c>
      <c r="N499" s="36">
        <v>1.3173999999999999</v>
      </c>
      <c r="O499" s="157"/>
      <c r="P499" s="157"/>
      <c r="Q499" s="157"/>
      <c r="R499" s="157"/>
      <c r="S499" s="157"/>
      <c r="T499" s="157"/>
      <c r="U499" s="157"/>
      <c r="V499" s="157"/>
      <c r="W499" s="157"/>
    </row>
    <row r="500" spans="1:23" x14ac:dyDescent="0.2">
      <c r="A500" s="157"/>
      <c r="B500" s="19">
        <v>129547203</v>
      </c>
      <c r="C500" s="20" t="s">
        <v>482</v>
      </c>
      <c r="D500" s="21" t="s">
        <v>475</v>
      </c>
      <c r="E500" s="31">
        <v>29282</v>
      </c>
      <c r="F500" s="32">
        <v>29391</v>
      </c>
      <c r="G500" s="32">
        <v>31216</v>
      </c>
      <c r="H500" s="32">
        <v>30901</v>
      </c>
      <c r="I500" s="33">
        <v>30901</v>
      </c>
      <c r="J500" s="34">
        <v>1.9449000000000001</v>
      </c>
      <c r="K500" s="35">
        <v>1.8676999999999999</v>
      </c>
      <c r="L500" s="35">
        <v>1.7170000000000001</v>
      </c>
      <c r="M500" s="35">
        <v>1.7189000000000001</v>
      </c>
      <c r="N500" s="36">
        <v>1.7189000000000001</v>
      </c>
      <c r="O500" s="157"/>
      <c r="P500" s="157"/>
      <c r="Q500" s="157"/>
      <c r="R500" s="157"/>
      <c r="S500" s="157"/>
      <c r="T500" s="157"/>
      <c r="U500" s="157"/>
      <c r="V500" s="157"/>
      <c r="W500" s="157"/>
    </row>
    <row r="501" spans="1:23" x14ac:dyDescent="0.2">
      <c r="A501" s="157"/>
      <c r="B501" s="19">
        <v>129547303</v>
      </c>
      <c r="C501" s="20" t="s">
        <v>483</v>
      </c>
      <c r="D501" s="21" t="s">
        <v>475</v>
      </c>
      <c r="E501" s="31">
        <v>55541</v>
      </c>
      <c r="F501" s="32">
        <v>52198</v>
      </c>
      <c r="G501" s="32">
        <v>50625</v>
      </c>
      <c r="H501" s="32">
        <v>49012</v>
      </c>
      <c r="I501" s="33">
        <v>49012</v>
      </c>
      <c r="J501" s="34">
        <v>1.0254000000000001</v>
      </c>
      <c r="K501" s="35">
        <v>1.0517000000000001</v>
      </c>
      <c r="L501" s="35">
        <v>1.0587</v>
      </c>
      <c r="M501" s="35">
        <v>1.0837000000000001</v>
      </c>
      <c r="N501" s="36">
        <v>1.0837000000000001</v>
      </c>
      <c r="O501" s="157"/>
      <c r="P501" s="157"/>
      <c r="Q501" s="157"/>
      <c r="R501" s="157"/>
      <c r="S501" s="157"/>
      <c r="T501" s="157"/>
      <c r="U501" s="157"/>
      <c r="V501" s="157"/>
      <c r="W501" s="157"/>
    </row>
    <row r="502" spans="1:23" x14ac:dyDescent="0.2">
      <c r="A502" s="157"/>
      <c r="B502" s="19">
        <v>129547603</v>
      </c>
      <c r="C502" s="20" t="s">
        <v>484</v>
      </c>
      <c r="D502" s="21" t="s">
        <v>475</v>
      </c>
      <c r="E502" s="31">
        <v>50522</v>
      </c>
      <c r="F502" s="32">
        <v>48316</v>
      </c>
      <c r="G502" s="32">
        <v>50536</v>
      </c>
      <c r="H502" s="32">
        <v>46845</v>
      </c>
      <c r="I502" s="33">
        <v>46845</v>
      </c>
      <c r="J502" s="34">
        <v>1.1273</v>
      </c>
      <c r="K502" s="35">
        <v>1.1362000000000001</v>
      </c>
      <c r="L502" s="35">
        <v>1.0606</v>
      </c>
      <c r="M502" s="35">
        <v>1.1337999999999999</v>
      </c>
      <c r="N502" s="36">
        <v>1.1337999999999999</v>
      </c>
      <c r="O502" s="157"/>
      <c r="P502" s="157"/>
      <c r="Q502" s="157"/>
      <c r="R502" s="157"/>
      <c r="S502" s="157"/>
      <c r="T502" s="157"/>
      <c r="U502" s="157"/>
      <c r="V502" s="157"/>
      <c r="W502" s="157"/>
    </row>
    <row r="503" spans="1:23" x14ac:dyDescent="0.2">
      <c r="A503" s="157"/>
      <c r="B503" s="19">
        <v>129547803</v>
      </c>
      <c r="C503" s="20" t="s">
        <v>485</v>
      </c>
      <c r="D503" s="21" t="s">
        <v>475</v>
      </c>
      <c r="E503" s="31">
        <v>57101</v>
      </c>
      <c r="F503" s="32">
        <v>51182</v>
      </c>
      <c r="G503" s="32">
        <v>50242</v>
      </c>
      <c r="H503" s="32">
        <v>47995</v>
      </c>
      <c r="I503" s="33">
        <v>47995</v>
      </c>
      <c r="J503" s="34">
        <v>0.99739999999999995</v>
      </c>
      <c r="K503" s="35">
        <v>1.0725</v>
      </c>
      <c r="L503" s="35">
        <v>1.0668</v>
      </c>
      <c r="M503" s="35">
        <v>1.1067</v>
      </c>
      <c r="N503" s="36">
        <v>1.1067</v>
      </c>
      <c r="O503" s="157"/>
      <c r="P503" s="157"/>
      <c r="Q503" s="157"/>
      <c r="R503" s="157"/>
      <c r="S503" s="157"/>
      <c r="T503" s="157"/>
      <c r="U503" s="157"/>
      <c r="V503" s="157"/>
      <c r="W503" s="157"/>
    </row>
    <row r="504" spans="1:23" ht="12" thickBot="1" x14ac:dyDescent="0.25">
      <c r="A504" s="157"/>
      <c r="B504" s="42">
        <v>129548803</v>
      </c>
      <c r="C504" s="43" t="s">
        <v>486</v>
      </c>
      <c r="D504" s="44" t="s">
        <v>475</v>
      </c>
      <c r="E504" s="45">
        <v>48327</v>
      </c>
      <c r="F504" s="46">
        <v>47445</v>
      </c>
      <c r="G504" s="46">
        <v>45614</v>
      </c>
      <c r="H504" s="46">
        <v>46403</v>
      </c>
      <c r="I504" s="47">
        <v>46403</v>
      </c>
      <c r="J504" s="48">
        <v>1.1785000000000001</v>
      </c>
      <c r="K504" s="49">
        <v>1.157</v>
      </c>
      <c r="L504" s="49">
        <v>1.1751</v>
      </c>
      <c r="M504" s="49">
        <v>1.1446000000000001</v>
      </c>
      <c r="N504" s="50">
        <v>1.1446000000000001</v>
      </c>
      <c r="O504" s="157"/>
      <c r="P504" s="157"/>
      <c r="Q504" s="157"/>
      <c r="R504" s="157"/>
      <c r="S504" s="157"/>
      <c r="T504" s="157"/>
      <c r="U504" s="157"/>
      <c r="V504" s="157"/>
      <c r="W504" s="157"/>
    </row>
    <row r="505" spans="1:23" ht="12" thickBot="1" x14ac:dyDescent="0.25">
      <c r="A505" s="157"/>
      <c r="B505" s="158"/>
      <c r="C505" s="158"/>
      <c r="D505" s="158"/>
      <c r="E505" s="158"/>
      <c r="F505" s="37"/>
      <c r="G505" s="37"/>
      <c r="H505" s="37"/>
      <c r="I505" s="37"/>
      <c r="J505" s="163"/>
      <c r="K505" s="35"/>
      <c r="L505" s="35"/>
      <c r="M505" s="35"/>
      <c r="N505" s="35"/>
      <c r="O505" s="157"/>
      <c r="P505" s="157"/>
      <c r="Q505" s="157"/>
      <c r="R505" s="157"/>
      <c r="S505" s="157"/>
      <c r="T505" s="157"/>
      <c r="U505" s="157"/>
      <c r="V505" s="157"/>
      <c r="W505" s="157"/>
    </row>
    <row r="506" spans="1:23" ht="12" thickBot="1" x14ac:dyDescent="0.25">
      <c r="A506" s="157"/>
      <c r="B506" s="158"/>
      <c r="C506" s="158"/>
      <c r="D506" s="122" t="s">
        <v>588</v>
      </c>
      <c r="E506" s="146">
        <v>56951</v>
      </c>
      <c r="F506" s="54">
        <v>54895</v>
      </c>
      <c r="G506" s="54">
        <v>53599</v>
      </c>
      <c r="H506" s="54">
        <v>53115</v>
      </c>
      <c r="I506" s="55">
        <v>53115</v>
      </c>
      <c r="J506" s="145"/>
      <c r="K506" s="118"/>
      <c r="L506" s="118"/>
      <c r="M506" s="118"/>
      <c r="N506" s="118"/>
      <c r="O506" s="157"/>
      <c r="P506" s="157"/>
      <c r="Q506" s="157"/>
      <c r="R506" s="157"/>
      <c r="S506" s="157"/>
      <c r="T506" s="157"/>
      <c r="U506" s="157"/>
      <c r="V506" s="157"/>
      <c r="W506" s="157"/>
    </row>
    <row r="507" spans="1:23" x14ac:dyDescent="0.2">
      <c r="A507" s="157"/>
      <c r="B507" s="158"/>
      <c r="C507" s="158"/>
      <c r="D507" s="125" t="s">
        <v>582</v>
      </c>
      <c r="E507" s="60">
        <f>MIN(E5:E504)</f>
        <v>24390</v>
      </c>
      <c r="F507" s="143">
        <f t="shared" ref="F507:N507" si="0">MIN(F5:F504)</f>
        <v>21495</v>
      </c>
      <c r="G507" s="143">
        <f t="shared" si="0"/>
        <v>19776</v>
      </c>
      <c r="H507" s="143">
        <f t="shared" si="0"/>
        <v>19811</v>
      </c>
      <c r="I507" s="61">
        <f t="shared" si="0"/>
        <v>19811</v>
      </c>
      <c r="J507" s="56">
        <f t="shared" si="0"/>
        <v>0.44529999999999997</v>
      </c>
      <c r="K507" s="56">
        <f t="shared" si="0"/>
        <v>0.43980000000000002</v>
      </c>
      <c r="L507" s="56">
        <f t="shared" si="0"/>
        <v>0.45200000000000001</v>
      </c>
      <c r="M507" s="56">
        <f t="shared" si="0"/>
        <v>0.442</v>
      </c>
      <c r="N507" s="57">
        <f t="shared" si="0"/>
        <v>0.442</v>
      </c>
      <c r="O507" s="157"/>
      <c r="P507" s="157"/>
      <c r="Q507" s="157"/>
      <c r="R507" s="157"/>
      <c r="S507" s="157"/>
      <c r="T507" s="157"/>
      <c r="U507" s="157"/>
      <c r="V507" s="157"/>
      <c r="W507" s="157"/>
    </row>
    <row r="508" spans="1:23" x14ac:dyDescent="0.2">
      <c r="A508" s="157"/>
      <c r="B508" s="158"/>
      <c r="C508" s="158"/>
      <c r="D508" s="125" t="s">
        <v>583</v>
      </c>
      <c r="E508" s="60">
        <f>MEDIAN(E5:E504)</f>
        <v>54573</v>
      </c>
      <c r="F508" s="143">
        <f t="shared" ref="F508:N508" si="1">MEDIAN(F5:F504)</f>
        <v>52652.5</v>
      </c>
      <c r="G508" s="143">
        <f t="shared" si="1"/>
        <v>51423</v>
      </c>
      <c r="H508" s="143">
        <f t="shared" si="1"/>
        <v>50951.5</v>
      </c>
      <c r="I508" s="61">
        <f t="shared" si="1"/>
        <v>50951.5</v>
      </c>
      <c r="J508" s="144">
        <f t="shared" si="1"/>
        <v>1.04355</v>
      </c>
      <c r="K508" s="144">
        <f t="shared" si="1"/>
        <v>1.0426</v>
      </c>
      <c r="L508" s="144">
        <f t="shared" si="1"/>
        <v>1.0423</v>
      </c>
      <c r="M508" s="144">
        <f t="shared" si="1"/>
        <v>1.0424500000000001</v>
      </c>
      <c r="N508" s="62">
        <f t="shared" si="1"/>
        <v>1.0424500000000001</v>
      </c>
      <c r="O508" s="157"/>
      <c r="P508" s="157"/>
      <c r="Q508" s="157"/>
      <c r="R508" s="157"/>
      <c r="S508" s="157"/>
      <c r="T508" s="157"/>
      <c r="U508" s="157"/>
      <c r="V508" s="157"/>
      <c r="W508" s="157"/>
    </row>
    <row r="509" spans="1:23" x14ac:dyDescent="0.2">
      <c r="A509" s="157"/>
      <c r="B509" s="158"/>
      <c r="C509" s="158"/>
      <c r="D509" s="125" t="s">
        <v>584</v>
      </c>
      <c r="E509" s="60">
        <f>MAX(E5:E504)</f>
        <v>127885</v>
      </c>
      <c r="F509" s="143">
        <f t="shared" ref="F509:N509" si="2">MAX(F5:F504)</f>
        <v>124826</v>
      </c>
      <c r="G509" s="143">
        <f t="shared" si="2"/>
        <v>118589</v>
      </c>
      <c r="H509" s="143">
        <f t="shared" si="2"/>
        <v>120179</v>
      </c>
      <c r="I509" s="61">
        <f t="shared" si="2"/>
        <v>120179</v>
      </c>
      <c r="J509" s="144">
        <f t="shared" si="2"/>
        <v>2.335</v>
      </c>
      <c r="K509" s="144">
        <f t="shared" si="2"/>
        <v>2.5537999999999998</v>
      </c>
      <c r="L509" s="144">
        <f t="shared" si="2"/>
        <v>2.7103000000000002</v>
      </c>
      <c r="M509" s="144">
        <f t="shared" si="2"/>
        <v>2.6810999999999998</v>
      </c>
      <c r="N509" s="62">
        <f t="shared" si="2"/>
        <v>2.6810999999999998</v>
      </c>
      <c r="O509" s="157"/>
      <c r="P509" s="157"/>
      <c r="Q509" s="157"/>
      <c r="R509" s="157"/>
      <c r="S509" s="157"/>
      <c r="T509" s="157"/>
      <c r="U509" s="157"/>
      <c r="V509" s="157"/>
      <c r="W509" s="157"/>
    </row>
    <row r="510" spans="1:23" ht="12" thickBot="1" x14ac:dyDescent="0.25">
      <c r="A510" s="157"/>
      <c r="B510" s="158"/>
      <c r="C510" s="158"/>
      <c r="D510" s="128" t="s">
        <v>589</v>
      </c>
      <c r="E510" s="147">
        <f>AVERAGE(E5:E504)</f>
        <v>58750.951999999997</v>
      </c>
      <c r="F510" s="65">
        <f t="shared" ref="F510:N510" si="3">AVERAGE(F5:F504)</f>
        <v>56636.423999999999</v>
      </c>
      <c r="G510" s="65">
        <f t="shared" si="3"/>
        <v>55384.748</v>
      </c>
      <c r="H510" s="65">
        <f t="shared" si="3"/>
        <v>54961.815999999999</v>
      </c>
      <c r="I510" s="66">
        <f t="shared" si="3"/>
        <v>54961.815999999999</v>
      </c>
      <c r="J510" s="67">
        <f t="shared" si="3"/>
        <v>1.047323599999999</v>
      </c>
      <c r="K510" s="67">
        <f t="shared" si="3"/>
        <v>1.0462840000000002</v>
      </c>
      <c r="L510" s="67">
        <f t="shared" si="3"/>
        <v>1.0452966000000001</v>
      </c>
      <c r="M510" s="67">
        <f t="shared" si="3"/>
        <v>1.0428847999999997</v>
      </c>
      <c r="N510" s="68">
        <f t="shared" si="3"/>
        <v>1.0428847999999997</v>
      </c>
      <c r="O510" s="157"/>
      <c r="P510" s="157"/>
      <c r="Q510" s="157"/>
      <c r="R510" s="157"/>
      <c r="S510" s="157"/>
      <c r="T510" s="157"/>
      <c r="U510" s="157"/>
      <c r="V510" s="157"/>
      <c r="W510" s="157"/>
    </row>
    <row r="511" spans="1:23" x14ac:dyDescent="0.2">
      <c r="A511" s="157"/>
      <c r="B511" s="158"/>
      <c r="C511" s="158"/>
      <c r="D511" s="158"/>
      <c r="E511" s="158"/>
      <c r="F511" s="37"/>
      <c r="G511" s="37"/>
      <c r="H511" s="37"/>
      <c r="I511" s="37"/>
      <c r="J511" s="163"/>
      <c r="K511" s="35"/>
      <c r="L511" s="35"/>
      <c r="M511" s="35"/>
      <c r="N511" s="35"/>
      <c r="O511" s="157"/>
      <c r="P511" s="157"/>
      <c r="Q511" s="157"/>
      <c r="R511" s="157"/>
      <c r="S511" s="157"/>
      <c r="T511" s="157"/>
      <c r="U511" s="157"/>
      <c r="V511" s="157"/>
      <c r="W511" s="157"/>
    </row>
    <row r="512" spans="1:23" x14ac:dyDescent="0.2">
      <c r="A512" s="157"/>
      <c r="B512" s="158"/>
      <c r="C512" s="158"/>
      <c r="D512" s="158"/>
      <c r="E512" s="158"/>
      <c r="F512" s="37"/>
      <c r="G512" s="37"/>
      <c r="H512" s="37"/>
      <c r="I512" s="37"/>
      <c r="J512" s="163"/>
      <c r="K512" s="35"/>
      <c r="L512" s="35"/>
      <c r="M512" s="35"/>
      <c r="N512" s="35"/>
      <c r="O512" s="157"/>
      <c r="P512" s="157"/>
      <c r="Q512" s="157"/>
      <c r="R512" s="157"/>
      <c r="S512" s="157"/>
      <c r="T512" s="157"/>
      <c r="U512" s="157"/>
      <c r="V512" s="157"/>
      <c r="W512" s="157"/>
    </row>
    <row r="513" spans="1:23" x14ac:dyDescent="0.2">
      <c r="A513" s="157"/>
      <c r="B513" s="158"/>
      <c r="C513" s="158"/>
      <c r="D513" s="158"/>
      <c r="E513" s="158"/>
      <c r="F513" s="37"/>
      <c r="G513" s="37"/>
      <c r="H513" s="37"/>
      <c r="I513" s="37"/>
      <c r="J513" s="163"/>
      <c r="K513" s="35"/>
      <c r="L513" s="35"/>
      <c r="M513" s="35"/>
      <c r="N513" s="35"/>
      <c r="O513" s="157"/>
      <c r="P513" s="157"/>
      <c r="Q513" s="157"/>
      <c r="R513" s="157"/>
      <c r="S513" s="157"/>
      <c r="T513" s="157"/>
      <c r="U513" s="157"/>
      <c r="V513" s="157"/>
      <c r="W513" s="157"/>
    </row>
    <row r="514" spans="1:23" x14ac:dyDescent="0.2">
      <c r="A514" s="157"/>
      <c r="B514" s="158"/>
      <c r="C514" s="158"/>
      <c r="D514" s="158"/>
      <c r="E514" s="158"/>
      <c r="F514" s="37"/>
      <c r="G514" s="37"/>
      <c r="H514" s="37"/>
      <c r="I514" s="37"/>
      <c r="J514" s="163"/>
      <c r="K514" s="35"/>
      <c r="L514" s="35"/>
      <c r="M514" s="35"/>
      <c r="N514" s="35"/>
      <c r="O514" s="157"/>
      <c r="P514" s="157"/>
      <c r="Q514" s="157"/>
      <c r="R514" s="157"/>
      <c r="S514" s="157"/>
      <c r="T514" s="157"/>
      <c r="U514" s="157"/>
      <c r="V514" s="157"/>
      <c r="W514" s="157"/>
    </row>
    <row r="515" spans="1:23" x14ac:dyDescent="0.2">
      <c r="A515" s="157"/>
      <c r="B515" s="158"/>
      <c r="C515" s="158"/>
      <c r="D515" s="158"/>
      <c r="E515" s="158"/>
      <c r="F515" s="37"/>
      <c r="G515" s="37"/>
      <c r="H515" s="37"/>
      <c r="I515" s="37"/>
      <c r="J515" s="163"/>
      <c r="K515" s="35"/>
      <c r="L515" s="35"/>
      <c r="M515" s="35"/>
      <c r="N515" s="35"/>
      <c r="O515" s="157"/>
      <c r="P515" s="157"/>
      <c r="Q515" s="157"/>
      <c r="R515" s="157"/>
      <c r="S515" s="157"/>
      <c r="T515" s="157"/>
      <c r="U515" s="157"/>
      <c r="V515" s="157"/>
      <c r="W515" s="157"/>
    </row>
    <row r="516" spans="1:23" x14ac:dyDescent="0.2">
      <c r="A516" s="157"/>
      <c r="B516" s="158"/>
      <c r="C516" s="158"/>
      <c r="D516" s="158"/>
      <c r="E516" s="158"/>
      <c r="F516" s="37"/>
      <c r="G516" s="37"/>
      <c r="H516" s="37"/>
      <c r="I516" s="37"/>
      <c r="J516" s="163"/>
      <c r="K516" s="35"/>
      <c r="L516" s="35"/>
      <c r="M516" s="35"/>
      <c r="N516" s="35"/>
      <c r="O516" s="157"/>
      <c r="P516" s="157"/>
      <c r="Q516" s="157"/>
      <c r="R516" s="157"/>
      <c r="S516" s="157"/>
      <c r="T516" s="157"/>
      <c r="U516" s="157"/>
      <c r="V516" s="157"/>
    </row>
    <row r="517" spans="1:23" x14ac:dyDescent="0.2">
      <c r="A517" s="157"/>
      <c r="B517" s="158"/>
      <c r="C517" s="158"/>
      <c r="D517" s="158"/>
      <c r="E517" s="158"/>
      <c r="F517" s="37"/>
      <c r="G517" s="37"/>
      <c r="H517" s="37"/>
      <c r="I517" s="37"/>
      <c r="J517" s="163"/>
      <c r="K517" s="35"/>
      <c r="L517" s="35"/>
      <c r="M517" s="35"/>
      <c r="N517" s="35"/>
      <c r="O517" s="157"/>
      <c r="P517" s="157"/>
      <c r="Q517" s="157"/>
      <c r="R517" s="157"/>
      <c r="S517" s="157"/>
      <c r="T517" s="157"/>
      <c r="U517" s="157"/>
      <c r="V517" s="157"/>
    </row>
    <row r="518" spans="1:23" x14ac:dyDescent="0.2">
      <c r="A518" s="157"/>
      <c r="B518" s="158"/>
      <c r="C518" s="158"/>
      <c r="D518" s="158"/>
      <c r="E518" s="158"/>
      <c r="F518" s="37"/>
      <c r="G518" s="37"/>
      <c r="H518" s="37"/>
      <c r="I518" s="37"/>
      <c r="J518" s="163"/>
      <c r="K518" s="35"/>
      <c r="L518" s="35"/>
      <c r="M518" s="35"/>
      <c r="N518" s="35"/>
      <c r="O518" s="157"/>
      <c r="P518" s="157"/>
      <c r="Q518" s="157"/>
      <c r="R518" s="157"/>
      <c r="S518" s="157"/>
      <c r="T518" s="157"/>
      <c r="U518" s="157"/>
      <c r="V518" s="157"/>
    </row>
    <row r="519" spans="1:23" x14ac:dyDescent="0.2">
      <c r="A519" s="157"/>
      <c r="B519" s="158"/>
      <c r="C519" s="158"/>
      <c r="D519" s="158"/>
      <c r="E519" s="158"/>
      <c r="F519" s="37"/>
      <c r="G519" s="37"/>
      <c r="H519" s="37"/>
      <c r="I519" s="37"/>
      <c r="J519" s="163"/>
      <c r="K519" s="35"/>
      <c r="L519" s="35"/>
      <c r="M519" s="35"/>
      <c r="N519" s="35"/>
      <c r="O519" s="157"/>
      <c r="P519" s="157"/>
      <c r="Q519" s="157"/>
      <c r="R519" s="157"/>
      <c r="S519" s="157"/>
      <c r="T519" s="157"/>
      <c r="U519" s="157"/>
      <c r="V519" s="157"/>
    </row>
    <row r="520" spans="1:23" x14ac:dyDescent="0.2">
      <c r="A520" s="157"/>
      <c r="B520" s="158"/>
      <c r="C520" s="158"/>
      <c r="D520" s="158"/>
      <c r="E520" s="158"/>
      <c r="F520" s="37"/>
      <c r="G520" s="37"/>
      <c r="H520" s="37"/>
      <c r="I520" s="37"/>
      <c r="J520" s="163"/>
      <c r="K520" s="35"/>
      <c r="L520" s="35"/>
      <c r="M520" s="35"/>
      <c r="N520" s="35"/>
      <c r="O520" s="157"/>
      <c r="P520" s="157"/>
      <c r="Q520" s="157"/>
      <c r="R520" s="157"/>
      <c r="S520" s="157"/>
      <c r="T520" s="157"/>
      <c r="U520" s="157"/>
      <c r="V520" s="157"/>
    </row>
    <row r="521" spans="1:23" x14ac:dyDescent="0.2">
      <c r="A521" s="157"/>
      <c r="B521" s="158"/>
      <c r="C521" s="158"/>
      <c r="D521" s="158"/>
      <c r="E521" s="158"/>
      <c r="F521" s="37"/>
      <c r="G521" s="37"/>
      <c r="H521" s="37"/>
      <c r="I521" s="37"/>
      <c r="J521" s="163"/>
      <c r="K521" s="35"/>
      <c r="L521" s="35"/>
      <c r="M521" s="35"/>
      <c r="N521" s="35"/>
      <c r="O521" s="157"/>
      <c r="P521" s="157"/>
      <c r="Q521" s="157"/>
      <c r="R521" s="157"/>
      <c r="S521" s="157"/>
      <c r="T521" s="157"/>
      <c r="U521" s="157"/>
      <c r="V521" s="157"/>
    </row>
    <row r="522" spans="1:23" x14ac:dyDescent="0.2">
      <c r="A522" s="157"/>
      <c r="B522" s="158"/>
      <c r="C522" s="158"/>
      <c r="D522" s="158"/>
      <c r="E522" s="158"/>
      <c r="F522" s="37"/>
      <c r="G522" s="37"/>
      <c r="H522" s="37"/>
      <c r="I522" s="37"/>
      <c r="J522" s="163"/>
      <c r="K522" s="35"/>
      <c r="L522" s="35"/>
      <c r="M522" s="35"/>
      <c r="N522" s="35"/>
      <c r="O522" s="157"/>
      <c r="P522" s="157"/>
      <c r="Q522" s="157"/>
      <c r="R522" s="157"/>
      <c r="S522" s="157"/>
      <c r="T522" s="157"/>
      <c r="U522" s="157"/>
      <c r="V522" s="157"/>
    </row>
  </sheetData>
  <mergeCells count="3">
    <mergeCell ref="E2:N2"/>
    <mergeCell ref="E3:I3"/>
    <mergeCell ref="J3:N3"/>
  </mergeCells>
  <conditionalFormatting sqref="F507:N509">
    <cfRule type="cellIs" dxfId="5" priority="1" operator="lessThan">
      <formula>0</formula>
    </cfRule>
  </conditionalFormatting>
  <pageMargins left="0.7" right="0.7" top="0.75" bottom="0.75" header="0.3" footer="0.3"/>
  <pageSetup scale="84" fitToHeight="0" orientation="landscape" r:id="rId1"/>
  <headerFooter>
    <oddHeader>&amp;L&amp;"Arial,Bold"&amp;10PASBO BEF 5-Year Review&amp;C&amp;"-,Bold"&amp;F&amp;R&amp;"Arial,Bold"&amp;10&amp;A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2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9.140625" defaultRowHeight="11.25" x14ac:dyDescent="0.2"/>
  <cols>
    <col min="1" max="1" width="3.28515625" style="9" customWidth="1"/>
    <col min="2" max="2" width="10.85546875" style="1" customWidth="1"/>
    <col min="3" max="3" width="21" style="1" customWidth="1"/>
    <col min="4" max="4" width="13.42578125" style="1" customWidth="1"/>
    <col min="5" max="5" width="9.140625" style="4" customWidth="1"/>
    <col min="6" max="8" width="9.140625" style="5" customWidth="1"/>
    <col min="9" max="9" width="9.140625" style="71" customWidth="1"/>
    <col min="10" max="10" width="9.140625" style="5" customWidth="1"/>
    <col min="11" max="13" width="9.140625" style="6" customWidth="1"/>
    <col min="14" max="14" width="9.140625" style="72" customWidth="1"/>
    <col min="15" max="16384" width="9.140625" style="9"/>
  </cols>
  <sheetData>
    <row r="1" spans="1:23" ht="12" thickBot="1" x14ac:dyDescent="0.25">
      <c r="A1" s="157"/>
      <c r="B1" s="158"/>
      <c r="C1" s="158"/>
      <c r="D1" s="158"/>
      <c r="E1" s="35"/>
      <c r="F1" s="38"/>
      <c r="G1" s="38"/>
      <c r="H1" s="38"/>
      <c r="I1" s="159"/>
      <c r="J1" s="38"/>
      <c r="K1" s="30"/>
      <c r="L1" s="30"/>
      <c r="M1" s="30"/>
      <c r="N1" s="134"/>
      <c r="O1" s="157"/>
      <c r="P1" s="157"/>
      <c r="Q1" s="157"/>
      <c r="R1" s="157"/>
      <c r="S1" s="157"/>
      <c r="T1" s="157"/>
      <c r="U1" s="157"/>
      <c r="V1" s="157"/>
      <c r="W1" s="157"/>
    </row>
    <row r="2" spans="1:23" s="13" customFormat="1" ht="17.25" customHeight="1" thickBot="1" x14ac:dyDescent="0.3">
      <c r="A2" s="160"/>
      <c r="B2" s="10"/>
      <c r="C2" s="11"/>
      <c r="D2" s="12"/>
      <c r="E2" s="188" t="s">
        <v>586</v>
      </c>
      <c r="F2" s="188"/>
      <c r="G2" s="188"/>
      <c r="H2" s="188"/>
      <c r="I2" s="188"/>
      <c r="J2" s="188"/>
      <c r="K2" s="196"/>
      <c r="L2" s="196"/>
      <c r="M2" s="196"/>
      <c r="N2" s="197"/>
      <c r="O2" s="160"/>
      <c r="P2" s="160"/>
      <c r="Q2" s="160"/>
      <c r="R2" s="160"/>
      <c r="S2" s="160"/>
      <c r="T2" s="160"/>
      <c r="U2" s="160"/>
      <c r="V2" s="160"/>
      <c r="W2" s="160"/>
    </row>
    <row r="3" spans="1:23" s="17" customFormat="1" ht="20.25" customHeight="1" thickBot="1" x14ac:dyDescent="0.3">
      <c r="A3" s="161"/>
      <c r="B3" s="14"/>
      <c r="C3" s="73"/>
      <c r="D3" s="16"/>
      <c r="E3" s="198" t="s">
        <v>2</v>
      </c>
      <c r="F3" s="198"/>
      <c r="G3" s="198"/>
      <c r="H3" s="198"/>
      <c r="I3" s="199"/>
      <c r="J3" s="200" t="s">
        <v>3</v>
      </c>
      <c r="K3" s="198"/>
      <c r="L3" s="198"/>
      <c r="M3" s="198"/>
      <c r="N3" s="199"/>
      <c r="O3" s="161"/>
      <c r="P3" s="161"/>
      <c r="Q3" s="161"/>
      <c r="R3" s="161"/>
      <c r="S3" s="161"/>
      <c r="T3" s="161"/>
      <c r="U3" s="161"/>
      <c r="V3" s="161"/>
      <c r="W3" s="161"/>
    </row>
    <row r="4" spans="1:23" s="18" customFormat="1" ht="39" customHeight="1" thickBot="1" x14ac:dyDescent="0.3">
      <c r="A4" s="162"/>
      <c r="B4" s="94" t="s">
        <v>6</v>
      </c>
      <c r="C4" s="95" t="s">
        <v>7</v>
      </c>
      <c r="D4" s="96" t="s">
        <v>8</v>
      </c>
      <c r="E4" s="105" t="s">
        <v>9</v>
      </c>
      <c r="F4" s="106" t="s">
        <v>10</v>
      </c>
      <c r="G4" s="106" t="s">
        <v>11</v>
      </c>
      <c r="H4" s="106" t="s">
        <v>12</v>
      </c>
      <c r="I4" s="107" t="s">
        <v>14</v>
      </c>
      <c r="J4" s="108" t="s">
        <v>9</v>
      </c>
      <c r="K4" s="109" t="s">
        <v>10</v>
      </c>
      <c r="L4" s="109" t="s">
        <v>11</v>
      </c>
      <c r="M4" s="109" t="s">
        <v>12</v>
      </c>
      <c r="N4" s="110" t="s">
        <v>14</v>
      </c>
      <c r="O4" s="175" t="s">
        <v>592</v>
      </c>
      <c r="P4" s="176" t="s">
        <v>593</v>
      </c>
      <c r="Q4" s="162"/>
      <c r="R4" s="162"/>
      <c r="S4" s="162"/>
      <c r="T4" s="162"/>
      <c r="U4" s="162"/>
      <c r="V4" s="162"/>
      <c r="W4" s="162"/>
    </row>
    <row r="5" spans="1:23" x14ac:dyDescent="0.2">
      <c r="A5" s="157"/>
      <c r="B5" s="19">
        <v>101260303</v>
      </c>
      <c r="C5" s="74" t="s">
        <v>272</v>
      </c>
      <c r="D5" s="75" t="s">
        <v>273</v>
      </c>
      <c r="E5" s="28">
        <f>'Table 5.1'!E5-'Table 5.1'!F5</f>
        <v>1896</v>
      </c>
      <c r="F5" s="29">
        <f>'Table 5.1'!F5-'Table 5.1'!G5</f>
        <v>-1146</v>
      </c>
      <c r="G5" s="29">
        <f>'Table 5.1'!G5-'Table 5.1'!H5</f>
        <v>542</v>
      </c>
      <c r="H5" s="29">
        <f>'Table 5.1'!H5-'Table 5.1'!I5</f>
        <v>0</v>
      </c>
      <c r="I5" s="58">
        <f>'Table 5.1'!E5-'Table 5.1'!I5</f>
        <v>1292</v>
      </c>
      <c r="J5" s="30">
        <f>E5/'Table 5.1'!F5</f>
        <v>5.0477889300071882E-2</v>
      </c>
      <c r="K5" s="30">
        <f>F5/'Table 5.1'!G5</f>
        <v>-2.9607047820807607E-2</v>
      </c>
      <c r="L5" s="30">
        <f>G5/'Table 5.1'!H5</f>
        <v>1.4201493515000656E-2</v>
      </c>
      <c r="M5" s="30">
        <f>H5/'Table 5.1'!I5</f>
        <v>0</v>
      </c>
      <c r="N5" s="64">
        <f>I5/'Table 5.1'!I5</f>
        <v>3.3853006681514475E-2</v>
      </c>
      <c r="O5" s="177">
        <f t="shared" ref="O5:O68" si="0">_xlfn.RANK.EQ(I5, I$5:I$504)</f>
        <v>407</v>
      </c>
      <c r="P5" s="178">
        <f t="shared" ref="P5:P68" si="1">_xlfn.RANK.EQ(N5, N$5:N$504)</f>
        <v>378</v>
      </c>
      <c r="Q5" s="157"/>
      <c r="R5" s="157"/>
      <c r="S5" s="157"/>
      <c r="T5" s="157"/>
      <c r="U5" s="157"/>
      <c r="V5" s="157"/>
      <c r="W5" s="157"/>
    </row>
    <row r="6" spans="1:23" x14ac:dyDescent="0.2">
      <c r="A6" s="157"/>
      <c r="B6" s="19">
        <v>101260803</v>
      </c>
      <c r="C6" s="74" t="s">
        <v>274</v>
      </c>
      <c r="D6" s="75" t="s">
        <v>273</v>
      </c>
      <c r="E6" s="37">
        <f>'Table 5.1'!E6-'Table 5.1'!F6</f>
        <v>398</v>
      </c>
      <c r="F6" s="38">
        <f>'Table 5.1'!F6-'Table 5.1'!G6</f>
        <v>4611</v>
      </c>
      <c r="G6" s="38">
        <f>'Table 5.1'!G6-'Table 5.1'!H6</f>
        <v>728</v>
      </c>
      <c r="H6" s="38">
        <f>'Table 5.1'!H6-'Table 5.1'!I6</f>
        <v>0</v>
      </c>
      <c r="I6" s="63">
        <f>'Table 5.1'!E6-'Table 5.1'!I6</f>
        <v>5737</v>
      </c>
      <c r="J6" s="30">
        <f>E6/'Table 5.1'!F6</f>
        <v>9.8024727845918928E-3</v>
      </c>
      <c r="K6" s="30">
        <f>F6/'Table 5.1'!G6</f>
        <v>0.12811536217387681</v>
      </c>
      <c r="L6" s="30">
        <f>G6/'Table 5.1'!H6</f>
        <v>2.0644868559112951E-2</v>
      </c>
      <c r="M6" s="30">
        <f>H6/'Table 5.1'!I6</f>
        <v>0</v>
      </c>
      <c r="N6" s="64">
        <f>I6/'Table 5.1'!I6</f>
        <v>0.16269177324674589</v>
      </c>
      <c r="O6" s="179">
        <f t="shared" si="0"/>
        <v>120</v>
      </c>
      <c r="P6" s="180">
        <f t="shared" si="1"/>
        <v>29</v>
      </c>
      <c r="Q6" s="157"/>
      <c r="R6" s="157"/>
      <c r="S6" s="157"/>
      <c r="T6" s="157"/>
      <c r="U6" s="157"/>
      <c r="V6" s="157"/>
      <c r="W6" s="157"/>
    </row>
    <row r="7" spans="1:23" x14ac:dyDescent="0.2">
      <c r="A7" s="157"/>
      <c r="B7" s="19">
        <v>101261302</v>
      </c>
      <c r="C7" s="74" t="s">
        <v>275</v>
      </c>
      <c r="D7" s="75" t="s">
        <v>273</v>
      </c>
      <c r="E7" s="37">
        <f>'Table 5.1'!E7-'Table 5.1'!F7</f>
        <v>1380</v>
      </c>
      <c r="F7" s="38">
        <f>'Table 5.1'!F7-'Table 5.1'!G7</f>
        <v>345</v>
      </c>
      <c r="G7" s="38">
        <f>'Table 5.1'!G7-'Table 5.1'!H7</f>
        <v>1671</v>
      </c>
      <c r="H7" s="38">
        <f>'Table 5.1'!H7-'Table 5.1'!I7</f>
        <v>0</v>
      </c>
      <c r="I7" s="63">
        <f>'Table 5.1'!E7-'Table 5.1'!I7</f>
        <v>3396</v>
      </c>
      <c r="J7" s="30">
        <f>E7/'Table 5.1'!F7</f>
        <v>3.4109446833753519E-2</v>
      </c>
      <c r="K7" s="30">
        <f>F7/'Table 5.1'!G7</f>
        <v>8.6007030139854911E-3</v>
      </c>
      <c r="L7" s="30">
        <f>G7/'Table 5.1'!H7</f>
        <v>4.3468081785547057E-2</v>
      </c>
      <c r="M7" s="30">
        <f>H7/'Table 5.1'!I7</f>
        <v>0</v>
      </c>
      <c r="N7" s="64">
        <f>I7/'Table 5.1'!I7</f>
        <v>8.8340877165600129E-2</v>
      </c>
      <c r="O7" s="179">
        <f t="shared" si="0"/>
        <v>253</v>
      </c>
      <c r="P7" s="180">
        <f t="shared" si="1"/>
        <v>165</v>
      </c>
      <c r="Q7" s="157"/>
      <c r="R7" s="157"/>
      <c r="S7" s="157"/>
      <c r="T7" s="157"/>
      <c r="U7" s="157"/>
      <c r="V7" s="157"/>
      <c r="W7" s="157"/>
    </row>
    <row r="8" spans="1:23" x14ac:dyDescent="0.2">
      <c r="A8" s="157"/>
      <c r="B8" s="19">
        <v>101262903</v>
      </c>
      <c r="C8" s="74" t="s">
        <v>276</v>
      </c>
      <c r="D8" s="75" t="s">
        <v>273</v>
      </c>
      <c r="E8" s="37">
        <f>'Table 5.1'!E8-'Table 5.1'!F8</f>
        <v>1359</v>
      </c>
      <c r="F8" s="38">
        <f>'Table 5.1'!F8-'Table 5.1'!G8</f>
        <v>-1444</v>
      </c>
      <c r="G8" s="38">
        <f>'Table 5.1'!G8-'Table 5.1'!H8</f>
        <v>2155</v>
      </c>
      <c r="H8" s="38">
        <f>'Table 5.1'!H8-'Table 5.1'!I8</f>
        <v>0</v>
      </c>
      <c r="I8" s="63">
        <f>'Table 5.1'!E8-'Table 5.1'!I8</f>
        <v>2070</v>
      </c>
      <c r="J8" s="30">
        <f>E8/'Table 5.1'!F8</f>
        <v>2.7188156446934082E-2</v>
      </c>
      <c r="K8" s="30">
        <f>F8/'Table 5.1'!G8</f>
        <v>-2.8077543798246125E-2</v>
      </c>
      <c r="L8" s="30">
        <f>G8/'Table 5.1'!H8</f>
        <v>4.3735032674432767E-2</v>
      </c>
      <c r="M8" s="30">
        <f>H8/'Table 5.1'!I8</f>
        <v>0</v>
      </c>
      <c r="N8" s="64">
        <f>I8/'Table 5.1'!I8</f>
        <v>4.2009984981937733E-2</v>
      </c>
      <c r="O8" s="179">
        <f t="shared" si="0"/>
        <v>355</v>
      </c>
      <c r="P8" s="180">
        <f t="shared" si="1"/>
        <v>354</v>
      </c>
      <c r="Q8" s="157"/>
      <c r="R8" s="157"/>
      <c r="S8" s="157"/>
      <c r="T8" s="157"/>
      <c r="U8" s="157"/>
      <c r="V8" s="157"/>
      <c r="W8" s="157"/>
    </row>
    <row r="9" spans="1:23" x14ac:dyDescent="0.2">
      <c r="A9" s="157"/>
      <c r="B9" s="19">
        <v>101264003</v>
      </c>
      <c r="C9" s="74" t="s">
        <v>277</v>
      </c>
      <c r="D9" s="75" t="s">
        <v>273</v>
      </c>
      <c r="E9" s="37">
        <f>'Table 5.1'!E9-'Table 5.1'!F9</f>
        <v>-156</v>
      </c>
      <c r="F9" s="38">
        <f>'Table 5.1'!F9-'Table 5.1'!G9</f>
        <v>1468</v>
      </c>
      <c r="G9" s="38">
        <f>'Table 5.1'!G9-'Table 5.1'!H9</f>
        <v>-838</v>
      </c>
      <c r="H9" s="38">
        <f>'Table 5.1'!H9-'Table 5.1'!I9</f>
        <v>0</v>
      </c>
      <c r="I9" s="63">
        <f>'Table 5.1'!E9-'Table 5.1'!I9</f>
        <v>474</v>
      </c>
      <c r="J9" s="30">
        <f>E9/'Table 5.1'!F9</f>
        <v>-3.7552356651100092E-3</v>
      </c>
      <c r="K9" s="30">
        <f>F9/'Table 5.1'!G9</f>
        <v>3.6632230373808451E-2</v>
      </c>
      <c r="L9" s="30">
        <f>G9/'Table 5.1'!H9</f>
        <v>-2.0482987876417676E-2</v>
      </c>
      <c r="M9" s="30">
        <f>H9/'Table 5.1'!I9</f>
        <v>0</v>
      </c>
      <c r="N9" s="64">
        <f>I9/'Table 5.1'!I9</f>
        <v>1.1585842784513101E-2</v>
      </c>
      <c r="O9" s="179">
        <f t="shared" si="0"/>
        <v>442</v>
      </c>
      <c r="P9" s="180">
        <f t="shared" si="1"/>
        <v>439</v>
      </c>
      <c r="Q9" s="157"/>
      <c r="R9" s="157"/>
      <c r="S9" s="157"/>
      <c r="T9" s="157"/>
      <c r="U9" s="157"/>
      <c r="V9" s="157"/>
      <c r="W9" s="157"/>
    </row>
    <row r="10" spans="1:23" x14ac:dyDescent="0.2">
      <c r="A10" s="157"/>
      <c r="B10" s="19">
        <v>101268003</v>
      </c>
      <c r="C10" s="74" t="s">
        <v>278</v>
      </c>
      <c r="D10" s="75" t="s">
        <v>273</v>
      </c>
      <c r="E10" s="37">
        <f>'Table 5.1'!E10-'Table 5.1'!F10</f>
        <v>2327</v>
      </c>
      <c r="F10" s="38">
        <f>'Table 5.1'!F10-'Table 5.1'!G10</f>
        <v>947</v>
      </c>
      <c r="G10" s="38">
        <f>'Table 5.1'!G10-'Table 5.1'!H10</f>
        <v>-149</v>
      </c>
      <c r="H10" s="38">
        <f>'Table 5.1'!H10-'Table 5.1'!I10</f>
        <v>0</v>
      </c>
      <c r="I10" s="63">
        <f>'Table 5.1'!E10-'Table 5.1'!I10</f>
        <v>3125</v>
      </c>
      <c r="J10" s="30">
        <f>E10/'Table 5.1'!F10</f>
        <v>6.3537570991699432E-2</v>
      </c>
      <c r="K10" s="30">
        <f>F10/'Table 5.1'!G10</f>
        <v>2.6543711634946884E-2</v>
      </c>
      <c r="L10" s="30">
        <f>G10/'Table 5.1'!H10</f>
        <v>-4.1589906771618375E-3</v>
      </c>
      <c r="M10" s="30">
        <f>H10/'Table 5.1'!I10</f>
        <v>0</v>
      </c>
      <c r="N10" s="64">
        <f>I10/'Table 5.1'!I10</f>
        <v>8.7227153463964716E-2</v>
      </c>
      <c r="O10" s="179">
        <f t="shared" si="0"/>
        <v>276</v>
      </c>
      <c r="P10" s="180">
        <f t="shared" si="1"/>
        <v>167</v>
      </c>
      <c r="Q10" s="157"/>
      <c r="R10" s="157"/>
      <c r="S10" s="157"/>
      <c r="T10" s="157"/>
      <c r="U10" s="157"/>
      <c r="V10" s="157"/>
      <c r="W10" s="157"/>
    </row>
    <row r="11" spans="1:23" x14ac:dyDescent="0.2">
      <c r="A11" s="157"/>
      <c r="B11" s="19">
        <v>101301303</v>
      </c>
      <c r="C11" s="74" t="s">
        <v>291</v>
      </c>
      <c r="D11" s="75" t="s">
        <v>292</v>
      </c>
      <c r="E11" s="37">
        <f>'Table 5.1'!E11-'Table 5.1'!F11</f>
        <v>3396</v>
      </c>
      <c r="F11" s="38">
        <f>'Table 5.1'!F11-'Table 5.1'!G11</f>
        <v>-2130</v>
      </c>
      <c r="G11" s="38">
        <f>'Table 5.1'!G11-'Table 5.1'!H11</f>
        <v>-10</v>
      </c>
      <c r="H11" s="38">
        <f>'Table 5.1'!H11-'Table 5.1'!I11</f>
        <v>0</v>
      </c>
      <c r="I11" s="63">
        <f>'Table 5.1'!E11-'Table 5.1'!I11</f>
        <v>1256</v>
      </c>
      <c r="J11" s="30">
        <f>E11/'Table 5.1'!F11</f>
        <v>8.9075409836065572E-2</v>
      </c>
      <c r="K11" s="30">
        <f>F11/'Table 5.1'!G11</f>
        <v>-5.2912681654452863E-2</v>
      </c>
      <c r="L11" s="30">
        <f>G11/'Table 5.1'!H11</f>
        <v>-2.4835465044082951E-4</v>
      </c>
      <c r="M11" s="30">
        <f>H11/'Table 5.1'!I11</f>
        <v>0</v>
      </c>
      <c r="N11" s="64">
        <f>I11/'Table 5.1'!I11</f>
        <v>3.1193344095368187E-2</v>
      </c>
      <c r="O11" s="179">
        <f t="shared" si="0"/>
        <v>409</v>
      </c>
      <c r="P11" s="180">
        <f t="shared" si="1"/>
        <v>388</v>
      </c>
      <c r="Q11" s="157"/>
      <c r="R11" s="157"/>
      <c r="S11" s="157"/>
      <c r="T11" s="157"/>
      <c r="U11" s="157"/>
      <c r="V11" s="157"/>
      <c r="W11" s="157"/>
    </row>
    <row r="12" spans="1:23" x14ac:dyDescent="0.2">
      <c r="A12" s="157"/>
      <c r="B12" s="19">
        <v>101301403</v>
      </c>
      <c r="C12" s="74" t="s">
        <v>293</v>
      </c>
      <c r="D12" s="75" t="s">
        <v>292</v>
      </c>
      <c r="E12" s="37">
        <f>'Table 5.1'!E12-'Table 5.1'!F12</f>
        <v>1712</v>
      </c>
      <c r="F12" s="38">
        <f>'Table 5.1'!F12-'Table 5.1'!G12</f>
        <v>2953</v>
      </c>
      <c r="G12" s="38">
        <f>'Table 5.1'!G12-'Table 5.1'!H12</f>
        <v>-670</v>
      </c>
      <c r="H12" s="38">
        <f>'Table 5.1'!H12-'Table 5.1'!I12</f>
        <v>0</v>
      </c>
      <c r="I12" s="63">
        <f>'Table 5.1'!E12-'Table 5.1'!I12</f>
        <v>3995</v>
      </c>
      <c r="J12" s="30">
        <f>E12/'Table 5.1'!F12</f>
        <v>3.1457866304068209E-2</v>
      </c>
      <c r="K12" s="30">
        <f>F12/'Table 5.1'!G12</f>
        <v>5.737434183683382E-2</v>
      </c>
      <c r="L12" s="30">
        <f>G12/'Table 5.1'!H12</f>
        <v>-1.2850265636088149E-2</v>
      </c>
      <c r="M12" s="30">
        <f>H12/'Table 5.1'!I12</f>
        <v>0</v>
      </c>
      <c r="N12" s="64">
        <f>I12/'Table 5.1'!I12</f>
        <v>7.6622106292794256E-2</v>
      </c>
      <c r="O12" s="179">
        <f t="shared" si="0"/>
        <v>213</v>
      </c>
      <c r="P12" s="180">
        <f t="shared" si="1"/>
        <v>195</v>
      </c>
      <c r="Q12" s="157"/>
      <c r="R12" s="157"/>
      <c r="S12" s="157"/>
      <c r="T12" s="157"/>
      <c r="U12" s="157"/>
      <c r="V12" s="157"/>
      <c r="W12" s="157"/>
    </row>
    <row r="13" spans="1:23" x14ac:dyDescent="0.2">
      <c r="A13" s="157"/>
      <c r="B13" s="19">
        <v>101303503</v>
      </c>
      <c r="C13" s="74" t="s">
        <v>294</v>
      </c>
      <c r="D13" s="75" t="s">
        <v>292</v>
      </c>
      <c r="E13" s="37">
        <f>'Table 5.1'!E13-'Table 5.1'!F13</f>
        <v>1667</v>
      </c>
      <c r="F13" s="38">
        <f>'Table 5.1'!F13-'Table 5.1'!G13</f>
        <v>5246</v>
      </c>
      <c r="G13" s="38">
        <f>'Table 5.1'!G13-'Table 5.1'!H13</f>
        <v>3688</v>
      </c>
      <c r="H13" s="38">
        <f>'Table 5.1'!H13-'Table 5.1'!I13</f>
        <v>0</v>
      </c>
      <c r="I13" s="63">
        <f>'Table 5.1'!E13-'Table 5.1'!I13</f>
        <v>10601</v>
      </c>
      <c r="J13" s="30">
        <f>E13/'Table 5.1'!F13</f>
        <v>3.200660484227099E-2</v>
      </c>
      <c r="K13" s="30">
        <f>F13/'Table 5.1'!G13</f>
        <v>0.11200546576424622</v>
      </c>
      <c r="L13" s="30">
        <f>G13/'Table 5.1'!H13</f>
        <v>8.5471273957681518E-2</v>
      </c>
      <c r="M13" s="30">
        <f>H13/'Table 5.1'!I13</f>
        <v>0</v>
      </c>
      <c r="N13" s="64">
        <f>I13/'Table 5.1'!I13</f>
        <v>0.24568356161208835</v>
      </c>
      <c r="O13" s="179">
        <f t="shared" si="0"/>
        <v>16</v>
      </c>
      <c r="P13" s="180">
        <f t="shared" si="1"/>
        <v>3</v>
      </c>
      <c r="Q13" s="157"/>
      <c r="R13" s="157"/>
      <c r="S13" s="157"/>
      <c r="T13" s="157"/>
      <c r="U13" s="157"/>
      <c r="V13" s="157"/>
      <c r="W13" s="157"/>
    </row>
    <row r="14" spans="1:23" x14ac:dyDescent="0.2">
      <c r="A14" s="157"/>
      <c r="B14" s="19">
        <v>101306503</v>
      </c>
      <c r="C14" s="74" t="s">
        <v>295</v>
      </c>
      <c r="D14" s="75" t="s">
        <v>292</v>
      </c>
      <c r="E14" s="37">
        <f>'Table 5.1'!E14-'Table 5.1'!F14</f>
        <v>2964</v>
      </c>
      <c r="F14" s="38">
        <f>'Table 5.1'!F14-'Table 5.1'!G14</f>
        <v>884</v>
      </c>
      <c r="G14" s="38">
        <f>'Table 5.1'!G14-'Table 5.1'!H14</f>
        <v>453</v>
      </c>
      <c r="H14" s="38">
        <f>'Table 5.1'!H14-'Table 5.1'!I14</f>
        <v>0</v>
      </c>
      <c r="I14" s="63">
        <f>'Table 5.1'!E14-'Table 5.1'!I14</f>
        <v>4301</v>
      </c>
      <c r="J14" s="30">
        <f>E14/'Table 5.1'!F14</f>
        <v>6.2061600954793864E-2</v>
      </c>
      <c r="K14" s="30">
        <f>F14/'Table 5.1'!G14</f>
        <v>1.8858666666666666E-2</v>
      </c>
      <c r="L14" s="30">
        <f>G14/'Table 5.1'!H14</f>
        <v>9.7583042522941706E-3</v>
      </c>
      <c r="M14" s="30">
        <f>H14/'Table 5.1'!I14</f>
        <v>0</v>
      </c>
      <c r="N14" s="64">
        <f>I14/'Table 5.1'!I14</f>
        <v>9.2650036620567838E-2</v>
      </c>
      <c r="O14" s="179">
        <f t="shared" si="0"/>
        <v>194</v>
      </c>
      <c r="P14" s="180">
        <f t="shared" si="1"/>
        <v>157</v>
      </c>
      <c r="Q14" s="157"/>
      <c r="R14" s="157"/>
      <c r="S14" s="157"/>
      <c r="T14" s="157"/>
      <c r="U14" s="157"/>
      <c r="V14" s="157"/>
      <c r="W14" s="157"/>
    </row>
    <row r="15" spans="1:23" x14ac:dyDescent="0.2">
      <c r="A15" s="157"/>
      <c r="B15" s="19">
        <v>101308503</v>
      </c>
      <c r="C15" s="74" t="s">
        <v>296</v>
      </c>
      <c r="D15" s="75" t="s">
        <v>292</v>
      </c>
      <c r="E15" s="37">
        <f>'Table 5.1'!E15-'Table 5.1'!F15</f>
        <v>2986</v>
      </c>
      <c r="F15" s="38">
        <f>'Table 5.1'!F15-'Table 5.1'!G15</f>
        <v>294</v>
      </c>
      <c r="G15" s="38">
        <f>'Table 5.1'!G15-'Table 5.1'!H15</f>
        <v>-142</v>
      </c>
      <c r="H15" s="38">
        <f>'Table 5.1'!H15-'Table 5.1'!I15</f>
        <v>0</v>
      </c>
      <c r="I15" s="63">
        <f>'Table 5.1'!E15-'Table 5.1'!I15</f>
        <v>3138</v>
      </c>
      <c r="J15" s="30">
        <f>E15/'Table 5.1'!F15</f>
        <v>5.7466176555493541E-2</v>
      </c>
      <c r="K15" s="30">
        <f>F15/'Table 5.1'!G15</f>
        <v>5.6902858691234249E-3</v>
      </c>
      <c r="L15" s="30">
        <f>G15/'Table 5.1'!H15</f>
        <v>-2.7408365341929008E-3</v>
      </c>
      <c r="M15" s="30">
        <f>H15/'Table 5.1'!I15</f>
        <v>0</v>
      </c>
      <c r="N15" s="64">
        <f>I15/'Table 5.1'!I15</f>
        <v>6.0568627072516361E-2</v>
      </c>
      <c r="O15" s="179">
        <f t="shared" si="0"/>
        <v>274</v>
      </c>
      <c r="P15" s="180">
        <f t="shared" si="1"/>
        <v>276</v>
      </c>
      <c r="Q15" s="157"/>
      <c r="R15" s="157"/>
      <c r="S15" s="157"/>
      <c r="T15" s="157"/>
      <c r="U15" s="157"/>
      <c r="V15" s="157"/>
      <c r="W15" s="157"/>
    </row>
    <row r="16" spans="1:23" x14ac:dyDescent="0.2">
      <c r="A16" s="157"/>
      <c r="B16" s="19">
        <v>101630504</v>
      </c>
      <c r="C16" s="74" t="s">
        <v>526</v>
      </c>
      <c r="D16" s="75" t="s">
        <v>527</v>
      </c>
      <c r="E16" s="37">
        <f>'Table 5.1'!E16-'Table 5.1'!F16</f>
        <v>3230</v>
      </c>
      <c r="F16" s="38">
        <f>'Table 5.1'!F16-'Table 5.1'!G16</f>
        <v>-970</v>
      </c>
      <c r="G16" s="38">
        <f>'Table 5.1'!G16-'Table 5.1'!H16</f>
        <v>368</v>
      </c>
      <c r="H16" s="38">
        <f>'Table 5.1'!H16-'Table 5.1'!I16</f>
        <v>0</v>
      </c>
      <c r="I16" s="63">
        <f>'Table 5.1'!E16-'Table 5.1'!I16</f>
        <v>2628</v>
      </c>
      <c r="J16" s="30">
        <f>E16/'Table 5.1'!F16</f>
        <v>5.1966857050921085E-2</v>
      </c>
      <c r="K16" s="30">
        <f>F16/'Table 5.1'!G16</f>
        <v>-1.5366336633663366E-2</v>
      </c>
      <c r="L16" s="30">
        <f>G16/'Table 5.1'!H16</f>
        <v>5.8638876938030817E-3</v>
      </c>
      <c r="M16" s="30">
        <f>H16/'Table 5.1'!I16</f>
        <v>0</v>
      </c>
      <c r="N16" s="64">
        <f>I16/'Table 5.1'!I16</f>
        <v>4.1875806682919833E-2</v>
      </c>
      <c r="O16" s="179">
        <f t="shared" si="0"/>
        <v>326</v>
      </c>
      <c r="P16" s="180">
        <f t="shared" si="1"/>
        <v>356</v>
      </c>
      <c r="Q16" s="157"/>
      <c r="R16" s="157"/>
      <c r="S16" s="157"/>
      <c r="T16" s="157"/>
      <c r="U16" s="157"/>
      <c r="V16" s="157"/>
      <c r="W16" s="157"/>
    </row>
    <row r="17" spans="1:23" x14ac:dyDescent="0.2">
      <c r="A17" s="157"/>
      <c r="B17" s="19">
        <v>101630903</v>
      </c>
      <c r="C17" s="74" t="s">
        <v>528</v>
      </c>
      <c r="D17" s="75" t="s">
        <v>527</v>
      </c>
      <c r="E17" s="37">
        <f>'Table 5.1'!E17-'Table 5.1'!F17</f>
        <v>-1319</v>
      </c>
      <c r="F17" s="38">
        <f>'Table 5.1'!F17-'Table 5.1'!G17</f>
        <v>559</v>
      </c>
      <c r="G17" s="38">
        <f>'Table 5.1'!G17-'Table 5.1'!H17</f>
        <v>1422</v>
      </c>
      <c r="H17" s="38">
        <f>'Table 5.1'!H17-'Table 5.1'!I17</f>
        <v>0</v>
      </c>
      <c r="I17" s="63">
        <f>'Table 5.1'!E17-'Table 5.1'!I17</f>
        <v>662</v>
      </c>
      <c r="J17" s="30">
        <f>E17/'Table 5.1'!F17</f>
        <v>-2.5499255707850832E-2</v>
      </c>
      <c r="K17" s="30">
        <f>F17/'Table 5.1'!G17</f>
        <v>1.092479674796748E-2</v>
      </c>
      <c r="L17" s="30">
        <f>G17/'Table 5.1'!H17</f>
        <v>2.8585212881437703E-2</v>
      </c>
      <c r="M17" s="30">
        <f>H17/'Table 5.1'!I17</f>
        <v>0</v>
      </c>
      <c r="N17" s="64">
        <f>I17/'Table 5.1'!I17</f>
        <v>1.3307602621316287E-2</v>
      </c>
      <c r="O17" s="179">
        <f t="shared" si="0"/>
        <v>438</v>
      </c>
      <c r="P17" s="180">
        <f t="shared" si="1"/>
        <v>435</v>
      </c>
      <c r="Q17" s="157"/>
      <c r="R17" s="157"/>
      <c r="S17" s="157"/>
      <c r="T17" s="157"/>
      <c r="U17" s="157"/>
      <c r="V17" s="157"/>
      <c r="W17" s="157"/>
    </row>
    <row r="18" spans="1:23" x14ac:dyDescent="0.2">
      <c r="A18" s="157"/>
      <c r="B18" s="19">
        <v>101631003</v>
      </c>
      <c r="C18" s="74" t="s">
        <v>529</v>
      </c>
      <c r="D18" s="75" t="s">
        <v>527</v>
      </c>
      <c r="E18" s="37">
        <f>'Table 5.1'!E18-'Table 5.1'!F18</f>
        <v>774</v>
      </c>
      <c r="F18" s="38">
        <f>'Table 5.1'!F18-'Table 5.1'!G18</f>
        <v>793</v>
      </c>
      <c r="G18" s="38">
        <f>'Table 5.1'!G18-'Table 5.1'!H18</f>
        <v>1487</v>
      </c>
      <c r="H18" s="38">
        <f>'Table 5.1'!H18-'Table 5.1'!I18</f>
        <v>0</v>
      </c>
      <c r="I18" s="63">
        <f>'Table 5.1'!E18-'Table 5.1'!I18</f>
        <v>3054</v>
      </c>
      <c r="J18" s="30">
        <f>E18/'Table 5.1'!F18</f>
        <v>1.5366289458010721E-2</v>
      </c>
      <c r="K18" s="30">
        <f>F18/'Table 5.1'!G18</f>
        <v>1.5995320410674304E-2</v>
      </c>
      <c r="L18" s="30">
        <f>G18/'Table 5.1'!H18</f>
        <v>3.0921189436473279E-2</v>
      </c>
      <c r="M18" s="30">
        <f>H18/'Table 5.1'!I18</f>
        <v>0</v>
      </c>
      <c r="N18" s="64">
        <f>I18/'Table 5.1'!I18</f>
        <v>6.3505926388022452E-2</v>
      </c>
      <c r="O18" s="179">
        <f t="shared" si="0"/>
        <v>282</v>
      </c>
      <c r="P18" s="180">
        <f t="shared" si="1"/>
        <v>264</v>
      </c>
      <c r="Q18" s="157"/>
      <c r="R18" s="157"/>
      <c r="S18" s="157"/>
      <c r="T18" s="157"/>
      <c r="U18" s="157"/>
      <c r="V18" s="157"/>
      <c r="W18" s="157"/>
    </row>
    <row r="19" spans="1:23" x14ac:dyDescent="0.2">
      <c r="A19" s="157"/>
      <c r="B19" s="19">
        <v>101631203</v>
      </c>
      <c r="C19" s="74" t="s">
        <v>530</v>
      </c>
      <c r="D19" s="75" t="s">
        <v>527</v>
      </c>
      <c r="E19" s="37">
        <f>'Table 5.1'!E19-'Table 5.1'!F19</f>
        <v>912</v>
      </c>
      <c r="F19" s="38">
        <f>'Table 5.1'!F19-'Table 5.1'!G19</f>
        <v>800</v>
      </c>
      <c r="G19" s="38">
        <f>'Table 5.1'!G19-'Table 5.1'!H19</f>
        <v>-682</v>
      </c>
      <c r="H19" s="38">
        <f>'Table 5.1'!H19-'Table 5.1'!I19</f>
        <v>0</v>
      </c>
      <c r="I19" s="63">
        <f>'Table 5.1'!E19-'Table 5.1'!I19</f>
        <v>1030</v>
      </c>
      <c r="J19" s="30">
        <f>E19/'Table 5.1'!F19</f>
        <v>1.7877094972067038E-2</v>
      </c>
      <c r="K19" s="30">
        <f>F19/'Table 5.1'!G19</f>
        <v>1.5931494573334662E-2</v>
      </c>
      <c r="L19" s="30">
        <f>G19/'Table 5.1'!H19</f>
        <v>-1.3399610979036093E-2</v>
      </c>
      <c r="M19" s="30">
        <f>H19/'Table 5.1'!I19</f>
        <v>0</v>
      </c>
      <c r="N19" s="64">
        <f>I19/'Table 5.1'!I19</f>
        <v>2.0236949132561841E-2</v>
      </c>
      <c r="O19" s="179">
        <f t="shared" si="0"/>
        <v>420</v>
      </c>
      <c r="P19" s="180">
        <f t="shared" si="1"/>
        <v>421</v>
      </c>
      <c r="Q19" s="157"/>
      <c r="R19" s="157"/>
      <c r="S19" s="157"/>
      <c r="T19" s="157"/>
      <c r="U19" s="157"/>
      <c r="V19" s="157"/>
      <c r="W19" s="157"/>
    </row>
    <row r="20" spans="1:23" x14ac:dyDescent="0.2">
      <c r="A20" s="157"/>
      <c r="B20" s="19">
        <v>101631503</v>
      </c>
      <c r="C20" s="74" t="s">
        <v>531</v>
      </c>
      <c r="D20" s="75" t="s">
        <v>527</v>
      </c>
      <c r="E20" s="37">
        <f>'Table 5.1'!E20-'Table 5.1'!F20</f>
        <v>-2501</v>
      </c>
      <c r="F20" s="38">
        <f>'Table 5.1'!F20-'Table 5.1'!G20</f>
        <v>2248</v>
      </c>
      <c r="G20" s="38">
        <f>'Table 5.1'!G20-'Table 5.1'!H20</f>
        <v>895</v>
      </c>
      <c r="H20" s="38">
        <f>'Table 5.1'!H20-'Table 5.1'!I20</f>
        <v>0</v>
      </c>
      <c r="I20" s="63">
        <f>'Table 5.1'!E20-'Table 5.1'!I20</f>
        <v>642</v>
      </c>
      <c r="J20" s="30">
        <f>E20/'Table 5.1'!F20</f>
        <v>-5.6257872953032209E-2</v>
      </c>
      <c r="K20" s="30">
        <f>F20/'Table 5.1'!G20</f>
        <v>5.326004548900682E-2</v>
      </c>
      <c r="L20" s="30">
        <f>G20/'Table 5.1'!H20</f>
        <v>2.1663883039237043E-2</v>
      </c>
      <c r="M20" s="30">
        <f>H20/'Table 5.1'!I20</f>
        <v>0</v>
      </c>
      <c r="N20" s="64">
        <f>I20/'Table 5.1'!I20</f>
        <v>1.5539902694067242E-2</v>
      </c>
      <c r="O20" s="179">
        <f t="shared" si="0"/>
        <v>439</v>
      </c>
      <c r="P20" s="180">
        <f t="shared" si="1"/>
        <v>432</v>
      </c>
      <c r="Q20" s="157"/>
      <c r="R20" s="157"/>
      <c r="S20" s="157"/>
      <c r="T20" s="157"/>
      <c r="U20" s="157"/>
      <c r="V20" s="157"/>
      <c r="W20" s="157"/>
    </row>
    <row r="21" spans="1:23" x14ac:dyDescent="0.2">
      <c r="A21" s="157"/>
      <c r="B21" s="19">
        <v>101631703</v>
      </c>
      <c r="C21" s="74" t="s">
        <v>532</v>
      </c>
      <c r="D21" s="75" t="s">
        <v>527</v>
      </c>
      <c r="E21" s="37">
        <f>'Table 5.1'!E21-'Table 5.1'!F21</f>
        <v>6135</v>
      </c>
      <c r="F21" s="38">
        <f>'Table 5.1'!F21-'Table 5.1'!G21</f>
        <v>5607</v>
      </c>
      <c r="G21" s="38">
        <f>'Table 5.1'!G21-'Table 5.1'!H21</f>
        <v>904</v>
      </c>
      <c r="H21" s="38">
        <f>'Table 5.1'!H21-'Table 5.1'!I21</f>
        <v>0</v>
      </c>
      <c r="I21" s="63">
        <f>'Table 5.1'!E21-'Table 5.1'!I21</f>
        <v>12646</v>
      </c>
      <c r="J21" s="30">
        <f>E21/'Table 5.1'!F21</f>
        <v>8.954112907933913E-2</v>
      </c>
      <c r="K21" s="30">
        <f>F21/'Table 5.1'!G21</f>
        <v>8.9128741515522428E-2</v>
      </c>
      <c r="L21" s="30">
        <f>G21/'Table 5.1'!H21</f>
        <v>1.4579469397629224E-2</v>
      </c>
      <c r="M21" s="30">
        <f>H21/'Table 5.1'!I21</f>
        <v>0</v>
      </c>
      <c r="N21" s="64">
        <f>I21/'Table 5.1'!I21</f>
        <v>0.20395129425046368</v>
      </c>
      <c r="O21" s="179">
        <f t="shared" si="0"/>
        <v>4</v>
      </c>
      <c r="P21" s="180">
        <f t="shared" si="1"/>
        <v>10</v>
      </c>
      <c r="Q21" s="157"/>
      <c r="R21" s="157"/>
      <c r="S21" s="157"/>
      <c r="T21" s="157"/>
      <c r="U21" s="157"/>
      <c r="V21" s="157"/>
      <c r="W21" s="157"/>
    </row>
    <row r="22" spans="1:23" x14ac:dyDescent="0.2">
      <c r="A22" s="157"/>
      <c r="B22" s="19">
        <v>101631803</v>
      </c>
      <c r="C22" s="74" t="s">
        <v>533</v>
      </c>
      <c r="D22" s="75" t="s">
        <v>527</v>
      </c>
      <c r="E22" s="37">
        <f>'Table 5.1'!E22-'Table 5.1'!F22</f>
        <v>1660</v>
      </c>
      <c r="F22" s="38">
        <f>'Table 5.1'!F22-'Table 5.1'!G22</f>
        <v>1520</v>
      </c>
      <c r="G22" s="38">
        <f>'Table 5.1'!G22-'Table 5.1'!H22</f>
        <v>1415</v>
      </c>
      <c r="H22" s="38">
        <f>'Table 5.1'!H22-'Table 5.1'!I22</f>
        <v>0</v>
      </c>
      <c r="I22" s="63">
        <f>'Table 5.1'!E22-'Table 5.1'!I22</f>
        <v>4595</v>
      </c>
      <c r="J22" s="30">
        <f>E22/'Table 5.1'!F22</f>
        <v>3.8354898336414048E-2</v>
      </c>
      <c r="K22" s="30">
        <f>F22/'Table 5.1'!G22</f>
        <v>3.6398467432950193E-2</v>
      </c>
      <c r="L22" s="30">
        <f>G22/'Table 5.1'!H22</f>
        <v>3.5072499690172267E-2</v>
      </c>
      <c r="M22" s="30">
        <f>H22/'Table 5.1'!I22</f>
        <v>0</v>
      </c>
      <c r="N22" s="64">
        <f>I22/'Table 5.1'!I22</f>
        <v>0.11389267567232619</v>
      </c>
      <c r="O22" s="179">
        <f t="shared" si="0"/>
        <v>176</v>
      </c>
      <c r="P22" s="180">
        <f t="shared" si="1"/>
        <v>105</v>
      </c>
      <c r="Q22" s="157"/>
      <c r="R22" s="157"/>
      <c r="S22" s="157"/>
      <c r="T22" s="157"/>
      <c r="U22" s="157"/>
      <c r="V22" s="157"/>
      <c r="W22" s="157"/>
    </row>
    <row r="23" spans="1:23" x14ac:dyDescent="0.2">
      <c r="A23" s="157"/>
      <c r="B23" s="19">
        <v>101631903</v>
      </c>
      <c r="C23" s="74" t="s">
        <v>534</v>
      </c>
      <c r="D23" s="75" t="s">
        <v>527</v>
      </c>
      <c r="E23" s="37">
        <f>'Table 5.1'!E23-'Table 5.1'!F23</f>
        <v>900</v>
      </c>
      <c r="F23" s="38">
        <f>'Table 5.1'!F23-'Table 5.1'!G23</f>
        <v>80</v>
      </c>
      <c r="G23" s="38">
        <f>'Table 5.1'!G23-'Table 5.1'!H23</f>
        <v>2967</v>
      </c>
      <c r="H23" s="38">
        <f>'Table 5.1'!H23-'Table 5.1'!I23</f>
        <v>0</v>
      </c>
      <c r="I23" s="63">
        <f>'Table 5.1'!E23-'Table 5.1'!I23</f>
        <v>3947</v>
      </c>
      <c r="J23" s="30">
        <f>E23/'Table 5.1'!F23</f>
        <v>1.5256305939788446E-2</v>
      </c>
      <c r="K23" s="30">
        <f>F23/'Table 5.1'!G23</f>
        <v>1.3579576317218902E-3</v>
      </c>
      <c r="L23" s="30">
        <f>G23/'Table 5.1'!H23</f>
        <v>5.3034230047367951E-2</v>
      </c>
      <c r="M23" s="30">
        <f>H23/'Table 5.1'!I23</f>
        <v>0</v>
      </c>
      <c r="N23" s="64">
        <f>I23/'Table 5.1'!I23</f>
        <v>7.0551434444543745E-2</v>
      </c>
      <c r="O23" s="179">
        <f t="shared" si="0"/>
        <v>217</v>
      </c>
      <c r="P23" s="180">
        <f t="shared" si="1"/>
        <v>230</v>
      </c>
      <c r="Q23" s="157"/>
      <c r="R23" s="157"/>
      <c r="S23" s="157"/>
      <c r="T23" s="157"/>
      <c r="U23" s="157"/>
      <c r="V23" s="157"/>
      <c r="W23" s="157"/>
    </row>
    <row r="24" spans="1:23" x14ac:dyDescent="0.2">
      <c r="A24" s="157"/>
      <c r="B24" s="19">
        <v>101632403</v>
      </c>
      <c r="C24" s="74" t="s">
        <v>535</v>
      </c>
      <c r="D24" s="75" t="s">
        <v>527</v>
      </c>
      <c r="E24" s="37">
        <f>'Table 5.1'!E24-'Table 5.1'!F24</f>
        <v>524</v>
      </c>
      <c r="F24" s="38">
        <f>'Table 5.1'!F24-'Table 5.1'!G24</f>
        <v>-1387</v>
      </c>
      <c r="G24" s="38">
        <f>'Table 5.1'!G24-'Table 5.1'!H24</f>
        <v>-151</v>
      </c>
      <c r="H24" s="38">
        <f>'Table 5.1'!H24-'Table 5.1'!I24</f>
        <v>0</v>
      </c>
      <c r="I24" s="63">
        <f>'Table 5.1'!E24-'Table 5.1'!I24</f>
        <v>-1014</v>
      </c>
      <c r="J24" s="30">
        <f>E24/'Table 5.1'!F24</f>
        <v>9.9513825584928595E-3</v>
      </c>
      <c r="K24" s="30">
        <f>F24/'Table 5.1'!G24</f>
        <v>-2.5664748441056196E-2</v>
      </c>
      <c r="L24" s="30">
        <f>G24/'Table 5.1'!H24</f>
        <v>-2.7862863047569842E-3</v>
      </c>
      <c r="M24" s="30">
        <f>H24/'Table 5.1'!I24</f>
        <v>0</v>
      </c>
      <c r="N24" s="64">
        <f>I24/'Table 5.1'!I24</f>
        <v>-1.8710558364394583E-2</v>
      </c>
      <c r="O24" s="179">
        <f t="shared" si="0"/>
        <v>479</v>
      </c>
      <c r="P24" s="180">
        <f t="shared" si="1"/>
        <v>474</v>
      </c>
      <c r="Q24" s="157"/>
      <c r="R24" s="157"/>
      <c r="S24" s="157"/>
      <c r="T24" s="157"/>
      <c r="U24" s="157"/>
      <c r="V24" s="157"/>
      <c r="W24" s="157"/>
    </row>
    <row r="25" spans="1:23" x14ac:dyDescent="0.2">
      <c r="A25" s="157"/>
      <c r="B25" s="19">
        <v>101633903</v>
      </c>
      <c r="C25" s="74" t="s">
        <v>536</v>
      </c>
      <c r="D25" s="75" t="s">
        <v>527</v>
      </c>
      <c r="E25" s="37">
        <f>'Table 5.1'!E25-'Table 5.1'!F25</f>
        <v>1164</v>
      </c>
      <c r="F25" s="38">
        <f>'Table 5.1'!F25-'Table 5.1'!G25</f>
        <v>3889</v>
      </c>
      <c r="G25" s="38">
        <f>'Table 5.1'!G25-'Table 5.1'!H25</f>
        <v>2313</v>
      </c>
      <c r="H25" s="38">
        <f>'Table 5.1'!H25-'Table 5.1'!I25</f>
        <v>0</v>
      </c>
      <c r="I25" s="63">
        <f>'Table 5.1'!E25-'Table 5.1'!I25</f>
        <v>7366</v>
      </c>
      <c r="J25" s="30">
        <f>E25/'Table 5.1'!F25</f>
        <v>1.8617744437868875E-2</v>
      </c>
      <c r="K25" s="30">
        <f>F25/'Table 5.1'!G25</f>
        <v>6.632896711693273E-2</v>
      </c>
      <c r="L25" s="30">
        <f>G25/'Table 5.1'!H25</f>
        <v>4.1069621264582114E-2</v>
      </c>
      <c r="M25" s="30">
        <f>H25/'Table 5.1'!I25</f>
        <v>0</v>
      </c>
      <c r="N25" s="64">
        <f>I25/'Table 5.1'!I25</f>
        <v>0.13079067455032936</v>
      </c>
      <c r="O25" s="179">
        <f t="shared" si="0"/>
        <v>55</v>
      </c>
      <c r="P25" s="180">
        <f t="shared" si="1"/>
        <v>64</v>
      </c>
      <c r="Q25" s="157"/>
      <c r="R25" s="157"/>
      <c r="S25" s="157"/>
      <c r="T25" s="157"/>
      <c r="U25" s="157"/>
      <c r="V25" s="157"/>
      <c r="W25" s="157"/>
    </row>
    <row r="26" spans="1:23" x14ac:dyDescent="0.2">
      <c r="A26" s="157"/>
      <c r="B26" s="19">
        <v>101636503</v>
      </c>
      <c r="C26" s="74" t="s">
        <v>537</v>
      </c>
      <c r="D26" s="75" t="s">
        <v>527</v>
      </c>
      <c r="E26" s="37">
        <f>'Table 5.1'!E26-'Table 5.1'!F26</f>
        <v>5678</v>
      </c>
      <c r="F26" s="38">
        <f>'Table 5.1'!F26-'Table 5.1'!G26</f>
        <v>1213</v>
      </c>
      <c r="G26" s="38">
        <f>'Table 5.1'!G26-'Table 5.1'!H26</f>
        <v>1263</v>
      </c>
      <c r="H26" s="38">
        <f>'Table 5.1'!H26-'Table 5.1'!I26</f>
        <v>0</v>
      </c>
      <c r="I26" s="63">
        <f>'Table 5.1'!E26-'Table 5.1'!I26</f>
        <v>8154</v>
      </c>
      <c r="J26" s="30">
        <f>E26/'Table 5.1'!F26</f>
        <v>5.1753210649603969E-2</v>
      </c>
      <c r="K26" s="30">
        <f>F26/'Table 5.1'!G26</f>
        <v>1.1179723502304147E-2</v>
      </c>
      <c r="L26" s="30">
        <f>G26/'Table 5.1'!H26</f>
        <v>1.1777651370329271E-2</v>
      </c>
      <c r="M26" s="30">
        <f>H26/'Table 5.1'!I26</f>
        <v>0</v>
      </c>
      <c r="N26" s="64">
        <f>I26/'Table 5.1'!I26</f>
        <v>7.6037188656900137E-2</v>
      </c>
      <c r="O26" s="179">
        <f t="shared" si="0"/>
        <v>39</v>
      </c>
      <c r="P26" s="180">
        <f t="shared" si="1"/>
        <v>199</v>
      </c>
      <c r="Q26" s="157"/>
      <c r="R26" s="157"/>
      <c r="S26" s="157"/>
      <c r="T26" s="157"/>
      <c r="U26" s="157"/>
      <c r="V26" s="157"/>
      <c r="W26" s="157"/>
    </row>
    <row r="27" spans="1:23" x14ac:dyDescent="0.2">
      <c r="A27" s="157"/>
      <c r="B27" s="19">
        <v>101637002</v>
      </c>
      <c r="C27" s="74" t="s">
        <v>538</v>
      </c>
      <c r="D27" s="75" t="s">
        <v>527</v>
      </c>
      <c r="E27" s="37">
        <f>'Table 5.1'!E27-'Table 5.1'!F27</f>
        <v>519</v>
      </c>
      <c r="F27" s="38">
        <f>'Table 5.1'!F27-'Table 5.1'!G27</f>
        <v>108</v>
      </c>
      <c r="G27" s="38">
        <f>'Table 5.1'!G27-'Table 5.1'!H27</f>
        <v>3020</v>
      </c>
      <c r="H27" s="38">
        <f>'Table 5.1'!H27-'Table 5.1'!I27</f>
        <v>0</v>
      </c>
      <c r="I27" s="63">
        <f>'Table 5.1'!E27-'Table 5.1'!I27</f>
        <v>3647</v>
      </c>
      <c r="J27" s="30">
        <f>E27/'Table 5.1'!F27</f>
        <v>1.0141274400609648E-2</v>
      </c>
      <c r="K27" s="30">
        <f>F27/'Table 5.1'!G27</f>
        <v>2.1147858779298596E-3</v>
      </c>
      <c r="L27" s="30">
        <f>G27/'Table 5.1'!H27</f>
        <v>6.2852504734749945E-2</v>
      </c>
      <c r="M27" s="30">
        <f>H27/'Table 5.1'!I27</f>
        <v>0</v>
      </c>
      <c r="N27" s="64">
        <f>I27/'Table 5.1'!I27</f>
        <v>7.5901683697891742E-2</v>
      </c>
      <c r="O27" s="179">
        <f t="shared" si="0"/>
        <v>240</v>
      </c>
      <c r="P27" s="180">
        <f t="shared" si="1"/>
        <v>200</v>
      </c>
      <c r="Q27" s="157"/>
      <c r="R27" s="157"/>
      <c r="S27" s="157"/>
      <c r="T27" s="157"/>
      <c r="U27" s="157"/>
      <c r="V27" s="157"/>
      <c r="W27" s="157"/>
    </row>
    <row r="28" spans="1:23" x14ac:dyDescent="0.2">
      <c r="A28" s="157"/>
      <c r="B28" s="19">
        <v>101638003</v>
      </c>
      <c r="C28" s="74" t="s">
        <v>539</v>
      </c>
      <c r="D28" s="75" t="s">
        <v>527</v>
      </c>
      <c r="E28" s="37">
        <f>'Table 5.1'!E28-'Table 5.1'!F28</f>
        <v>-2058</v>
      </c>
      <c r="F28" s="38">
        <f>'Table 5.1'!F28-'Table 5.1'!G28</f>
        <v>-1006</v>
      </c>
      <c r="G28" s="38">
        <f>'Table 5.1'!G28-'Table 5.1'!H28</f>
        <v>-701</v>
      </c>
      <c r="H28" s="38">
        <f>'Table 5.1'!H28-'Table 5.1'!I28</f>
        <v>0</v>
      </c>
      <c r="I28" s="63">
        <f>'Table 5.1'!E28-'Table 5.1'!I28</f>
        <v>-3765</v>
      </c>
      <c r="J28" s="30">
        <f>E28/'Table 5.1'!F28</f>
        <v>-3.5757723181707612E-2</v>
      </c>
      <c r="K28" s="30">
        <f>F28/'Table 5.1'!G28</f>
        <v>-1.717896174863388E-2</v>
      </c>
      <c r="L28" s="30">
        <f>G28/'Table 5.1'!H28</f>
        <v>-1.1829027522316533E-2</v>
      </c>
      <c r="M28" s="30">
        <f>H28/'Table 5.1'!I28</f>
        <v>0</v>
      </c>
      <c r="N28" s="64">
        <f>I28/'Table 5.1'!I28</f>
        <v>-6.3532508732555976E-2</v>
      </c>
      <c r="O28" s="179">
        <f t="shared" si="0"/>
        <v>496</v>
      </c>
      <c r="P28" s="180">
        <f t="shared" si="1"/>
        <v>495</v>
      </c>
      <c r="Q28" s="157"/>
      <c r="R28" s="157"/>
      <c r="S28" s="157"/>
      <c r="T28" s="157"/>
      <c r="U28" s="157"/>
      <c r="V28" s="157"/>
      <c r="W28" s="157"/>
    </row>
    <row r="29" spans="1:23" x14ac:dyDescent="0.2">
      <c r="A29" s="157"/>
      <c r="B29" s="19">
        <v>101638803</v>
      </c>
      <c r="C29" s="74" t="s">
        <v>540</v>
      </c>
      <c r="D29" s="75" t="s">
        <v>527</v>
      </c>
      <c r="E29" s="37">
        <f>'Table 5.1'!E29-'Table 5.1'!F29</f>
        <v>331</v>
      </c>
      <c r="F29" s="38">
        <f>'Table 5.1'!F29-'Table 5.1'!G29</f>
        <v>888</v>
      </c>
      <c r="G29" s="38">
        <f>'Table 5.1'!G29-'Table 5.1'!H29</f>
        <v>1445</v>
      </c>
      <c r="H29" s="38">
        <f>'Table 5.1'!H29-'Table 5.1'!I29</f>
        <v>0</v>
      </c>
      <c r="I29" s="63">
        <f>'Table 5.1'!E29-'Table 5.1'!I29</f>
        <v>2664</v>
      </c>
      <c r="J29" s="30">
        <f>E29/'Table 5.1'!F29</f>
        <v>8.3404727107796207E-3</v>
      </c>
      <c r="K29" s="30">
        <f>F29/'Table 5.1'!G29</f>
        <v>2.2887777720501056E-2</v>
      </c>
      <c r="L29" s="30">
        <f>G29/'Table 5.1'!H29</f>
        <v>3.8684978448852839E-2</v>
      </c>
      <c r="M29" s="30">
        <f>H29/'Table 5.1'!I29</f>
        <v>0</v>
      </c>
      <c r="N29" s="64">
        <f>I29/'Table 5.1'!I29</f>
        <v>7.1319572725082325E-2</v>
      </c>
      <c r="O29" s="179">
        <f t="shared" si="0"/>
        <v>322</v>
      </c>
      <c r="P29" s="180">
        <f t="shared" si="1"/>
        <v>224</v>
      </c>
      <c r="Q29" s="157"/>
      <c r="R29" s="157"/>
      <c r="S29" s="157"/>
      <c r="T29" s="157"/>
      <c r="U29" s="157"/>
      <c r="V29" s="157"/>
      <c r="W29" s="157"/>
    </row>
    <row r="30" spans="1:23" x14ac:dyDescent="0.2">
      <c r="A30" s="157"/>
      <c r="B30" s="19">
        <v>102027451</v>
      </c>
      <c r="C30" s="74" t="s">
        <v>22</v>
      </c>
      <c r="D30" s="75" t="s">
        <v>23</v>
      </c>
      <c r="E30" s="37">
        <f>'Table 5.1'!E30-'Table 5.1'!F30</f>
        <v>1653</v>
      </c>
      <c r="F30" s="38">
        <f>'Table 5.1'!F30-'Table 5.1'!G30</f>
        <v>1761</v>
      </c>
      <c r="G30" s="38">
        <f>'Table 5.1'!G30-'Table 5.1'!H30</f>
        <v>707</v>
      </c>
      <c r="H30" s="38">
        <f>'Table 5.1'!H30-'Table 5.1'!I30</f>
        <v>0</v>
      </c>
      <c r="I30" s="63">
        <f>'Table 5.1'!E30-'Table 5.1'!I30</f>
        <v>4121</v>
      </c>
      <c r="J30" s="30">
        <f>E30/'Table 5.1'!F30</f>
        <v>3.9048473967684023E-2</v>
      </c>
      <c r="K30" s="30">
        <f>F30/'Table 5.1'!G30</f>
        <v>4.3405388085085407E-2</v>
      </c>
      <c r="L30" s="30">
        <f>G30/'Table 5.1'!H30</f>
        <v>1.7735300020068231E-2</v>
      </c>
      <c r="M30" s="30">
        <f>H30/'Table 5.1'!I30</f>
        <v>0</v>
      </c>
      <c r="N30" s="64">
        <f>I30/'Table 5.1'!I30</f>
        <v>0.10337648003210917</v>
      </c>
      <c r="O30" s="179">
        <f t="shared" si="0"/>
        <v>204</v>
      </c>
      <c r="P30" s="180">
        <f t="shared" si="1"/>
        <v>132</v>
      </c>
      <c r="Q30" s="157"/>
      <c r="R30" s="157"/>
      <c r="S30" s="157"/>
      <c r="T30" s="157"/>
      <c r="U30" s="157"/>
      <c r="V30" s="157"/>
      <c r="W30" s="157"/>
    </row>
    <row r="31" spans="1:23" x14ac:dyDescent="0.2">
      <c r="A31" s="157"/>
      <c r="B31" s="19">
        <v>103020603</v>
      </c>
      <c r="C31" s="74" t="s">
        <v>24</v>
      </c>
      <c r="D31" s="75" t="s">
        <v>23</v>
      </c>
      <c r="E31" s="37">
        <f>'Table 5.1'!E31-'Table 5.1'!F31</f>
        <v>2183</v>
      </c>
      <c r="F31" s="38">
        <f>'Table 5.1'!F31-'Table 5.1'!G31</f>
        <v>687</v>
      </c>
      <c r="G31" s="38">
        <f>'Table 5.1'!G31-'Table 5.1'!H31</f>
        <v>-295</v>
      </c>
      <c r="H31" s="38">
        <f>'Table 5.1'!H31-'Table 5.1'!I31</f>
        <v>0</v>
      </c>
      <c r="I31" s="63">
        <f>'Table 5.1'!E31-'Table 5.1'!I31</f>
        <v>2575</v>
      </c>
      <c r="J31" s="30">
        <f>E31/'Table 5.1'!F31</f>
        <v>4.3848548759666567E-2</v>
      </c>
      <c r="K31" s="30">
        <f>F31/'Table 5.1'!G31</f>
        <v>1.3992423316632042E-2</v>
      </c>
      <c r="L31" s="30">
        <f>G31/'Table 5.1'!H31</f>
        <v>-5.9725062255785236E-3</v>
      </c>
      <c r="M31" s="30">
        <f>H31/'Table 5.1'!I31</f>
        <v>0</v>
      </c>
      <c r="N31" s="64">
        <f>I31/'Table 5.1'!I31</f>
        <v>5.2132893324965075E-2</v>
      </c>
      <c r="O31" s="179">
        <f t="shared" si="0"/>
        <v>332</v>
      </c>
      <c r="P31" s="180">
        <f t="shared" si="1"/>
        <v>315</v>
      </c>
      <c r="Q31" s="157"/>
      <c r="R31" s="157"/>
      <c r="S31" s="157"/>
      <c r="T31" s="157"/>
      <c r="U31" s="157"/>
      <c r="V31" s="157"/>
      <c r="W31" s="157"/>
    </row>
    <row r="32" spans="1:23" x14ac:dyDescent="0.2">
      <c r="A32" s="157"/>
      <c r="B32" s="19">
        <v>103020753</v>
      </c>
      <c r="C32" s="74" t="s">
        <v>25</v>
      </c>
      <c r="D32" s="75" t="s">
        <v>23</v>
      </c>
      <c r="E32" s="37">
        <f>'Table 5.1'!E32-'Table 5.1'!F32</f>
        <v>1823</v>
      </c>
      <c r="F32" s="38">
        <f>'Table 5.1'!F32-'Table 5.1'!G32</f>
        <v>1358</v>
      </c>
      <c r="G32" s="38">
        <f>'Table 5.1'!G32-'Table 5.1'!H32</f>
        <v>835</v>
      </c>
      <c r="H32" s="38">
        <f>'Table 5.1'!H32-'Table 5.1'!I32</f>
        <v>0</v>
      </c>
      <c r="I32" s="63">
        <f>'Table 5.1'!E32-'Table 5.1'!I32</f>
        <v>4016</v>
      </c>
      <c r="J32" s="30">
        <f>E32/'Table 5.1'!F32</f>
        <v>2.0752461722351869E-2</v>
      </c>
      <c r="K32" s="30">
        <f>F32/'Table 5.1'!G32</f>
        <v>1.5701781770670737E-2</v>
      </c>
      <c r="L32" s="30">
        <f>G32/'Table 5.1'!H32</f>
        <v>9.7487507588847888E-3</v>
      </c>
      <c r="M32" s="30">
        <f>H32/'Table 5.1'!I32</f>
        <v>0</v>
      </c>
      <c r="N32" s="64">
        <f>I32/'Table 5.1'!I32</f>
        <v>4.6887404847522532E-2</v>
      </c>
      <c r="O32" s="179">
        <f t="shared" si="0"/>
        <v>212</v>
      </c>
      <c r="P32" s="180">
        <f t="shared" si="1"/>
        <v>337</v>
      </c>
      <c r="Q32" s="157"/>
      <c r="R32" s="157"/>
      <c r="S32" s="157"/>
      <c r="T32" s="157"/>
      <c r="U32" s="157"/>
      <c r="V32" s="157"/>
      <c r="W32" s="157"/>
    </row>
    <row r="33" spans="1:23" x14ac:dyDescent="0.2">
      <c r="A33" s="157"/>
      <c r="B33" s="19">
        <v>103021003</v>
      </c>
      <c r="C33" s="74" t="s">
        <v>26</v>
      </c>
      <c r="D33" s="75" t="s">
        <v>23</v>
      </c>
      <c r="E33" s="37">
        <f>'Table 5.1'!E33-'Table 5.1'!F33</f>
        <v>3669</v>
      </c>
      <c r="F33" s="38">
        <f>'Table 5.1'!F33-'Table 5.1'!G33</f>
        <v>-5402</v>
      </c>
      <c r="G33" s="38">
        <f>'Table 5.1'!G33-'Table 5.1'!H33</f>
        <v>-2159</v>
      </c>
      <c r="H33" s="38">
        <f>'Table 5.1'!H33-'Table 5.1'!I33</f>
        <v>0</v>
      </c>
      <c r="I33" s="63">
        <f>'Table 5.1'!E33-'Table 5.1'!I33</f>
        <v>-3892</v>
      </c>
      <c r="J33" s="30">
        <f>E33/'Table 5.1'!F33</f>
        <v>3.5384659896421027E-2</v>
      </c>
      <c r="K33" s="30">
        <f>F33/'Table 5.1'!G33</f>
        <v>-4.9518292068089942E-2</v>
      </c>
      <c r="L33" s="30">
        <f>G33/'Table 5.1'!H33</f>
        <v>-1.9406741573033709E-2</v>
      </c>
      <c r="M33" s="30">
        <f>H33/'Table 5.1'!I33</f>
        <v>0</v>
      </c>
      <c r="N33" s="64">
        <f>I33/'Table 5.1'!I33</f>
        <v>-3.4984269662921348E-2</v>
      </c>
      <c r="O33" s="179">
        <f t="shared" si="0"/>
        <v>497</v>
      </c>
      <c r="P33" s="180">
        <f t="shared" si="1"/>
        <v>486</v>
      </c>
      <c r="Q33" s="157"/>
      <c r="R33" s="157"/>
      <c r="S33" s="157"/>
      <c r="T33" s="157"/>
      <c r="U33" s="157"/>
      <c r="V33" s="157"/>
      <c r="W33" s="157"/>
    </row>
    <row r="34" spans="1:23" x14ac:dyDescent="0.2">
      <c r="A34" s="157"/>
      <c r="B34" s="19">
        <v>103021102</v>
      </c>
      <c r="C34" s="74" t="s">
        <v>27</v>
      </c>
      <c r="D34" s="75" t="s">
        <v>23</v>
      </c>
      <c r="E34" s="37">
        <f>'Table 5.1'!E34-'Table 5.1'!F34</f>
        <v>1810</v>
      </c>
      <c r="F34" s="38">
        <f>'Table 5.1'!F34-'Table 5.1'!G34</f>
        <v>986</v>
      </c>
      <c r="G34" s="38">
        <f>'Table 5.1'!G34-'Table 5.1'!H34</f>
        <v>1281</v>
      </c>
      <c r="H34" s="38">
        <f>'Table 5.1'!H34-'Table 5.1'!I34</f>
        <v>0</v>
      </c>
      <c r="I34" s="63">
        <f>'Table 5.1'!E34-'Table 5.1'!I34</f>
        <v>4077</v>
      </c>
      <c r="J34" s="30">
        <f>E34/'Table 5.1'!F34</f>
        <v>3.1478260869565219E-2</v>
      </c>
      <c r="K34" s="30">
        <f>F34/'Table 5.1'!G34</f>
        <v>1.7447004282124784E-2</v>
      </c>
      <c r="L34" s="30">
        <f>G34/'Table 5.1'!H34</f>
        <v>2.3192656564010646E-2</v>
      </c>
      <c r="M34" s="30">
        <f>H34/'Table 5.1'!I34</f>
        <v>0</v>
      </c>
      <c r="N34" s="64">
        <f>I34/'Table 5.1'!I34</f>
        <v>7.3814567378197818E-2</v>
      </c>
      <c r="O34" s="179">
        <f t="shared" si="0"/>
        <v>209</v>
      </c>
      <c r="P34" s="180">
        <f t="shared" si="1"/>
        <v>209</v>
      </c>
      <c r="Q34" s="157"/>
      <c r="R34" s="157"/>
      <c r="S34" s="157"/>
      <c r="T34" s="157"/>
      <c r="U34" s="157"/>
      <c r="V34" s="157"/>
      <c r="W34" s="157"/>
    </row>
    <row r="35" spans="1:23" x14ac:dyDescent="0.2">
      <c r="A35" s="157"/>
      <c r="B35" s="19">
        <v>103021252</v>
      </c>
      <c r="C35" s="74" t="s">
        <v>28</v>
      </c>
      <c r="D35" s="75" t="s">
        <v>23</v>
      </c>
      <c r="E35" s="37">
        <f>'Table 5.1'!E35-'Table 5.1'!F35</f>
        <v>1593</v>
      </c>
      <c r="F35" s="38">
        <f>'Table 5.1'!F35-'Table 5.1'!G35</f>
        <v>1741</v>
      </c>
      <c r="G35" s="38">
        <f>'Table 5.1'!G35-'Table 5.1'!H35</f>
        <v>255</v>
      </c>
      <c r="H35" s="38">
        <f>'Table 5.1'!H35-'Table 5.1'!I35</f>
        <v>0</v>
      </c>
      <c r="I35" s="63">
        <f>'Table 5.1'!E35-'Table 5.1'!I35</f>
        <v>3589</v>
      </c>
      <c r="J35" s="30">
        <f>E35/'Table 5.1'!F35</f>
        <v>2.2074718696302866E-2</v>
      </c>
      <c r="K35" s="30">
        <f>F35/'Table 5.1'!G35</f>
        <v>2.4722036834556892E-2</v>
      </c>
      <c r="L35" s="30">
        <f>G35/'Table 5.1'!H35</f>
        <v>3.6341352183331434E-3</v>
      </c>
      <c r="M35" s="30">
        <f>H35/'Table 5.1'!I35</f>
        <v>0</v>
      </c>
      <c r="N35" s="64">
        <f>I35/'Table 5.1'!I35</f>
        <v>5.1148671759206475E-2</v>
      </c>
      <c r="O35" s="179">
        <f t="shared" si="0"/>
        <v>243</v>
      </c>
      <c r="P35" s="180">
        <f t="shared" si="1"/>
        <v>320</v>
      </c>
      <c r="Q35" s="157"/>
      <c r="R35" s="157"/>
      <c r="S35" s="157"/>
      <c r="T35" s="157"/>
      <c r="U35" s="157"/>
      <c r="V35" s="157"/>
      <c r="W35" s="157"/>
    </row>
    <row r="36" spans="1:23" x14ac:dyDescent="0.2">
      <c r="A36" s="157"/>
      <c r="B36" s="19">
        <v>103021453</v>
      </c>
      <c r="C36" s="74" t="s">
        <v>29</v>
      </c>
      <c r="D36" s="75" t="s">
        <v>23</v>
      </c>
      <c r="E36" s="37">
        <f>'Table 5.1'!E36-'Table 5.1'!F36</f>
        <v>3995</v>
      </c>
      <c r="F36" s="38">
        <f>'Table 5.1'!F36-'Table 5.1'!G36</f>
        <v>-488</v>
      </c>
      <c r="G36" s="38">
        <f>'Table 5.1'!G36-'Table 5.1'!H36</f>
        <v>-770</v>
      </c>
      <c r="H36" s="38">
        <f>'Table 5.1'!H36-'Table 5.1'!I36</f>
        <v>0</v>
      </c>
      <c r="I36" s="63">
        <f>'Table 5.1'!E36-'Table 5.1'!I36</f>
        <v>2737</v>
      </c>
      <c r="J36" s="30">
        <f>E36/'Table 5.1'!F36</f>
        <v>7.8031915932574178E-2</v>
      </c>
      <c r="K36" s="30">
        <f>F36/'Table 5.1'!G36</f>
        <v>-9.4418109703008606E-3</v>
      </c>
      <c r="L36" s="30">
        <f>G36/'Table 5.1'!H36</f>
        <v>-1.4679248879992375E-2</v>
      </c>
      <c r="M36" s="30">
        <f>H36/'Table 5.1'!I36</f>
        <v>0</v>
      </c>
      <c r="N36" s="64">
        <f>I36/'Table 5.1'!I36</f>
        <v>5.217805738251835E-2</v>
      </c>
      <c r="O36" s="179">
        <f t="shared" si="0"/>
        <v>317</v>
      </c>
      <c r="P36" s="180">
        <f t="shared" si="1"/>
        <v>314</v>
      </c>
      <c r="Q36" s="157"/>
      <c r="R36" s="157"/>
      <c r="S36" s="157"/>
      <c r="T36" s="157"/>
      <c r="U36" s="157"/>
      <c r="V36" s="157"/>
      <c r="W36" s="157"/>
    </row>
    <row r="37" spans="1:23" x14ac:dyDescent="0.2">
      <c r="A37" s="157"/>
      <c r="B37" s="19">
        <v>103021603</v>
      </c>
      <c r="C37" s="74" t="s">
        <v>30</v>
      </c>
      <c r="D37" s="75" t="s">
        <v>23</v>
      </c>
      <c r="E37" s="37">
        <f>'Table 5.1'!E37-'Table 5.1'!F37</f>
        <v>815</v>
      </c>
      <c r="F37" s="38">
        <f>'Table 5.1'!F37-'Table 5.1'!G37</f>
        <v>1414</v>
      </c>
      <c r="G37" s="38">
        <f>'Table 5.1'!G37-'Table 5.1'!H37</f>
        <v>2995</v>
      </c>
      <c r="H37" s="38">
        <f>'Table 5.1'!H37-'Table 5.1'!I37</f>
        <v>0</v>
      </c>
      <c r="I37" s="63">
        <f>'Table 5.1'!E37-'Table 5.1'!I37</f>
        <v>5224</v>
      </c>
      <c r="J37" s="30">
        <f>E37/'Table 5.1'!F37</f>
        <v>1.6733051369441136E-2</v>
      </c>
      <c r="K37" s="30">
        <f>F37/'Table 5.1'!G37</f>
        <v>2.9899348727057431E-2</v>
      </c>
      <c r="L37" s="30">
        <f>G37/'Table 5.1'!H37</f>
        <v>6.7611802153644721E-2</v>
      </c>
      <c r="M37" s="30">
        <f>H37/'Table 5.1'!I37</f>
        <v>0</v>
      </c>
      <c r="N37" s="64">
        <f>I37/'Table 5.1'!I37</f>
        <v>0.11793123687834391</v>
      </c>
      <c r="O37" s="179">
        <f t="shared" si="0"/>
        <v>150</v>
      </c>
      <c r="P37" s="180">
        <f t="shared" si="1"/>
        <v>86</v>
      </c>
      <c r="Q37" s="157"/>
      <c r="R37" s="157"/>
      <c r="S37" s="157"/>
      <c r="T37" s="157"/>
      <c r="U37" s="157"/>
      <c r="V37" s="157"/>
      <c r="W37" s="157"/>
    </row>
    <row r="38" spans="1:23" x14ac:dyDescent="0.2">
      <c r="A38" s="157"/>
      <c r="B38" s="19">
        <v>103021752</v>
      </c>
      <c r="C38" s="74" t="s">
        <v>31</v>
      </c>
      <c r="D38" s="75" t="s">
        <v>23</v>
      </c>
      <c r="E38" s="37">
        <f>'Table 5.1'!E38-'Table 5.1'!F38</f>
        <v>2783</v>
      </c>
      <c r="F38" s="38">
        <f>'Table 5.1'!F38-'Table 5.1'!G38</f>
        <v>-36</v>
      </c>
      <c r="G38" s="38">
        <f>'Table 5.1'!G38-'Table 5.1'!H38</f>
        <v>547</v>
      </c>
      <c r="H38" s="38">
        <f>'Table 5.1'!H38-'Table 5.1'!I38</f>
        <v>0</v>
      </c>
      <c r="I38" s="63">
        <f>'Table 5.1'!E38-'Table 5.1'!I38</f>
        <v>3294</v>
      </c>
      <c r="J38" s="30">
        <f>E38/'Table 5.1'!F38</f>
        <v>4.6473181484202791E-2</v>
      </c>
      <c r="K38" s="30">
        <f>F38/'Table 5.1'!G38</f>
        <v>-6.0080106809078777E-4</v>
      </c>
      <c r="L38" s="30">
        <f>G38/'Table 5.1'!H38</f>
        <v>9.2129419096222184E-3</v>
      </c>
      <c r="M38" s="30">
        <f>H38/'Table 5.1'!I38</f>
        <v>0</v>
      </c>
      <c r="N38" s="64">
        <f>I38/'Table 5.1'!I38</f>
        <v>5.5479763528876763E-2</v>
      </c>
      <c r="O38" s="179">
        <f t="shared" si="0"/>
        <v>261</v>
      </c>
      <c r="P38" s="180">
        <f t="shared" si="1"/>
        <v>295</v>
      </c>
      <c r="Q38" s="157"/>
      <c r="R38" s="157"/>
      <c r="S38" s="157"/>
      <c r="T38" s="157"/>
      <c r="U38" s="157"/>
      <c r="V38" s="157"/>
      <c r="W38" s="157"/>
    </row>
    <row r="39" spans="1:23" x14ac:dyDescent="0.2">
      <c r="A39" s="157"/>
      <c r="B39" s="19">
        <v>103021903</v>
      </c>
      <c r="C39" s="74" t="s">
        <v>32</v>
      </c>
      <c r="D39" s="75" t="s">
        <v>23</v>
      </c>
      <c r="E39" s="37">
        <f>'Table 5.1'!E39-'Table 5.1'!F39</f>
        <v>599</v>
      </c>
      <c r="F39" s="38">
        <f>'Table 5.1'!F39-'Table 5.1'!G39</f>
        <v>306</v>
      </c>
      <c r="G39" s="38">
        <f>'Table 5.1'!G39-'Table 5.1'!H39</f>
        <v>1049</v>
      </c>
      <c r="H39" s="38">
        <f>'Table 5.1'!H39-'Table 5.1'!I39</f>
        <v>0</v>
      </c>
      <c r="I39" s="63">
        <f>'Table 5.1'!E39-'Table 5.1'!I39</f>
        <v>1954</v>
      </c>
      <c r="J39" s="30">
        <f>E39/'Table 5.1'!F39</f>
        <v>1.9630976960639729E-2</v>
      </c>
      <c r="K39" s="30">
        <f>F39/'Table 5.1'!G39</f>
        <v>1.0130102294170225E-2</v>
      </c>
      <c r="L39" s="30">
        <f>G39/'Table 5.1'!H39</f>
        <v>3.597640441731257E-2</v>
      </c>
      <c r="M39" s="30">
        <f>H39/'Table 5.1'!I39</f>
        <v>0</v>
      </c>
      <c r="N39" s="64">
        <f>I39/'Table 5.1'!I39</f>
        <v>6.7014198504698544E-2</v>
      </c>
      <c r="O39" s="179">
        <f t="shared" si="0"/>
        <v>364</v>
      </c>
      <c r="P39" s="180">
        <f t="shared" si="1"/>
        <v>247</v>
      </c>
      <c r="Q39" s="157"/>
      <c r="R39" s="157"/>
      <c r="S39" s="157"/>
      <c r="T39" s="157"/>
      <c r="U39" s="157"/>
      <c r="V39" s="157"/>
      <c r="W39" s="157"/>
    </row>
    <row r="40" spans="1:23" x14ac:dyDescent="0.2">
      <c r="A40" s="157"/>
      <c r="B40" s="19">
        <v>103022103</v>
      </c>
      <c r="C40" s="74" t="s">
        <v>33</v>
      </c>
      <c r="D40" s="75" t="s">
        <v>23</v>
      </c>
      <c r="E40" s="37">
        <f>'Table 5.1'!E40-'Table 5.1'!F40</f>
        <v>1858</v>
      </c>
      <c r="F40" s="38">
        <f>'Table 5.1'!F40-'Table 5.1'!G40</f>
        <v>5324</v>
      </c>
      <c r="G40" s="38">
        <f>'Table 5.1'!G40-'Table 5.1'!H40</f>
        <v>-830</v>
      </c>
      <c r="H40" s="38">
        <f>'Table 5.1'!H40-'Table 5.1'!I40</f>
        <v>0</v>
      </c>
      <c r="I40" s="63">
        <f>'Table 5.1'!E40-'Table 5.1'!I40</f>
        <v>6352</v>
      </c>
      <c r="J40" s="30">
        <f>E40/'Table 5.1'!F40</f>
        <v>4.5627563173792393E-2</v>
      </c>
      <c r="K40" s="30">
        <f>F40/'Table 5.1'!G40</f>
        <v>0.15040822668587733</v>
      </c>
      <c r="L40" s="30">
        <f>G40/'Table 5.1'!H40</f>
        <v>-2.2911088414718304E-2</v>
      </c>
      <c r="M40" s="30">
        <f>H40/'Table 5.1'!I40</f>
        <v>0</v>
      </c>
      <c r="N40" s="64">
        <f>I40/'Table 5.1'!I40</f>
        <v>0.17533883567504899</v>
      </c>
      <c r="O40" s="179">
        <f t="shared" si="0"/>
        <v>90</v>
      </c>
      <c r="P40" s="180">
        <f t="shared" si="1"/>
        <v>23</v>
      </c>
      <c r="Q40" s="157"/>
      <c r="R40" s="157"/>
      <c r="S40" s="157"/>
      <c r="T40" s="157"/>
      <c r="U40" s="157"/>
      <c r="V40" s="157"/>
      <c r="W40" s="157"/>
    </row>
    <row r="41" spans="1:23" x14ac:dyDescent="0.2">
      <c r="A41" s="157"/>
      <c r="B41" s="19">
        <v>103022253</v>
      </c>
      <c r="C41" s="74" t="s">
        <v>34</v>
      </c>
      <c r="D41" s="75" t="s">
        <v>23</v>
      </c>
      <c r="E41" s="37">
        <f>'Table 5.1'!E41-'Table 5.1'!F41</f>
        <v>1532</v>
      </c>
      <c r="F41" s="38">
        <f>'Table 5.1'!F41-'Table 5.1'!G41</f>
        <v>1601</v>
      </c>
      <c r="G41" s="38">
        <f>'Table 5.1'!G41-'Table 5.1'!H41</f>
        <v>323</v>
      </c>
      <c r="H41" s="38">
        <f>'Table 5.1'!H41-'Table 5.1'!I41</f>
        <v>0</v>
      </c>
      <c r="I41" s="63">
        <f>'Table 5.1'!E41-'Table 5.1'!I41</f>
        <v>3456</v>
      </c>
      <c r="J41" s="30">
        <f>E41/'Table 5.1'!F41</f>
        <v>2.5693489417368261E-2</v>
      </c>
      <c r="K41" s="30">
        <f>F41/'Table 5.1'!G41</f>
        <v>2.7591555364067214E-2</v>
      </c>
      <c r="L41" s="30">
        <f>G41/'Table 5.1'!H41</f>
        <v>5.5977262486568927E-3</v>
      </c>
      <c r="M41" s="30">
        <f>H41/'Table 5.1'!I41</f>
        <v>0</v>
      </c>
      <c r="N41" s="64">
        <f>I41/'Table 5.1'!I41</f>
        <v>5.9893937818446499E-2</v>
      </c>
      <c r="O41" s="179">
        <f t="shared" si="0"/>
        <v>249</v>
      </c>
      <c r="P41" s="180">
        <f t="shared" si="1"/>
        <v>279</v>
      </c>
      <c r="Q41" s="157"/>
      <c r="R41" s="157"/>
      <c r="S41" s="157"/>
      <c r="T41" s="157"/>
      <c r="U41" s="157"/>
      <c r="V41" s="157"/>
      <c r="W41" s="157"/>
    </row>
    <row r="42" spans="1:23" x14ac:dyDescent="0.2">
      <c r="A42" s="157"/>
      <c r="B42" s="19">
        <v>103022503</v>
      </c>
      <c r="C42" s="74" t="s">
        <v>35</v>
      </c>
      <c r="D42" s="75" t="s">
        <v>23</v>
      </c>
      <c r="E42" s="37">
        <f>'Table 5.1'!E42-'Table 5.1'!F42</f>
        <v>2895</v>
      </c>
      <c r="F42" s="38">
        <f>'Table 5.1'!F42-'Table 5.1'!G42</f>
        <v>1719</v>
      </c>
      <c r="G42" s="38">
        <f>'Table 5.1'!G42-'Table 5.1'!H42</f>
        <v>-35</v>
      </c>
      <c r="H42" s="38">
        <f>'Table 5.1'!H42-'Table 5.1'!I42</f>
        <v>0</v>
      </c>
      <c r="I42" s="63">
        <f>'Table 5.1'!E42-'Table 5.1'!I42</f>
        <v>4579</v>
      </c>
      <c r="J42" s="30">
        <f>E42/'Table 5.1'!F42</f>
        <v>0.1346824842986741</v>
      </c>
      <c r="K42" s="30">
        <f>F42/'Table 5.1'!G42</f>
        <v>8.6923543689320384E-2</v>
      </c>
      <c r="L42" s="30">
        <f>G42/'Table 5.1'!H42</f>
        <v>-1.7666952703043763E-3</v>
      </c>
      <c r="M42" s="30">
        <f>H42/'Table 5.1'!I42</f>
        <v>0</v>
      </c>
      <c r="N42" s="64">
        <f>I42/'Table 5.1'!I42</f>
        <v>0.2311342183635354</v>
      </c>
      <c r="O42" s="179">
        <f t="shared" si="0"/>
        <v>177</v>
      </c>
      <c r="P42" s="180">
        <f t="shared" si="1"/>
        <v>4</v>
      </c>
      <c r="Q42" s="157"/>
      <c r="R42" s="157"/>
      <c r="S42" s="157"/>
      <c r="T42" s="157"/>
      <c r="U42" s="157"/>
      <c r="V42" s="157"/>
      <c r="W42" s="157"/>
    </row>
    <row r="43" spans="1:23" x14ac:dyDescent="0.2">
      <c r="A43" s="157"/>
      <c r="B43" s="19">
        <v>103022803</v>
      </c>
      <c r="C43" s="74" t="s">
        <v>36</v>
      </c>
      <c r="D43" s="75" t="s">
        <v>23</v>
      </c>
      <c r="E43" s="37">
        <f>'Table 5.1'!E43-'Table 5.1'!F43</f>
        <v>946</v>
      </c>
      <c r="F43" s="38">
        <f>'Table 5.1'!F43-'Table 5.1'!G43</f>
        <v>1246</v>
      </c>
      <c r="G43" s="38">
        <f>'Table 5.1'!G43-'Table 5.1'!H43</f>
        <v>582</v>
      </c>
      <c r="H43" s="38">
        <f>'Table 5.1'!H43-'Table 5.1'!I43</f>
        <v>0</v>
      </c>
      <c r="I43" s="63">
        <f>'Table 5.1'!E43-'Table 5.1'!I43</f>
        <v>2774</v>
      </c>
      <c r="J43" s="30">
        <f>E43/'Table 5.1'!F43</f>
        <v>2.3786773950213728E-2</v>
      </c>
      <c r="K43" s="30">
        <f>F43/'Table 5.1'!G43</f>
        <v>3.2343474197902608E-2</v>
      </c>
      <c r="L43" s="30">
        <f>G43/'Table 5.1'!H43</f>
        <v>1.5339201939802857E-2</v>
      </c>
      <c r="M43" s="30">
        <f>H43/'Table 5.1'!I43</f>
        <v>0</v>
      </c>
      <c r="N43" s="64">
        <f>I43/'Table 5.1'!I43</f>
        <v>7.3111591376311208E-2</v>
      </c>
      <c r="O43" s="179">
        <f t="shared" si="0"/>
        <v>311</v>
      </c>
      <c r="P43" s="180">
        <f t="shared" si="1"/>
        <v>216</v>
      </c>
      <c r="Q43" s="157"/>
      <c r="R43" s="157"/>
      <c r="S43" s="157"/>
      <c r="T43" s="157"/>
      <c r="U43" s="157"/>
      <c r="V43" s="157"/>
      <c r="W43" s="157"/>
    </row>
    <row r="44" spans="1:23" x14ac:dyDescent="0.2">
      <c r="A44" s="157"/>
      <c r="B44" s="19">
        <v>103023153</v>
      </c>
      <c r="C44" s="74" t="s">
        <v>37</v>
      </c>
      <c r="D44" s="75" t="s">
        <v>23</v>
      </c>
      <c r="E44" s="37">
        <f>'Table 5.1'!E44-'Table 5.1'!F44</f>
        <v>1978</v>
      </c>
      <c r="F44" s="38">
        <f>'Table 5.1'!F44-'Table 5.1'!G44</f>
        <v>372</v>
      </c>
      <c r="G44" s="38">
        <f>'Table 5.1'!G44-'Table 5.1'!H44</f>
        <v>762</v>
      </c>
      <c r="H44" s="38">
        <f>'Table 5.1'!H44-'Table 5.1'!I44</f>
        <v>0</v>
      </c>
      <c r="I44" s="63">
        <f>'Table 5.1'!E44-'Table 5.1'!I44</f>
        <v>3112</v>
      </c>
      <c r="J44" s="30">
        <f>E44/'Table 5.1'!F44</f>
        <v>3.5358681467975189E-2</v>
      </c>
      <c r="K44" s="30">
        <f>F44/'Table 5.1'!G44</f>
        <v>6.6943799600496677E-3</v>
      </c>
      <c r="L44" s="30">
        <f>G44/'Table 5.1'!H44</f>
        <v>1.3903333515791778E-2</v>
      </c>
      <c r="M44" s="30">
        <f>H44/'Table 5.1'!I44</f>
        <v>0</v>
      </c>
      <c r="N44" s="64">
        <f>I44/'Table 5.1'!I44</f>
        <v>5.6781068111737554E-2</v>
      </c>
      <c r="O44" s="179">
        <f t="shared" si="0"/>
        <v>277</v>
      </c>
      <c r="P44" s="180">
        <f t="shared" si="1"/>
        <v>289</v>
      </c>
      <c r="Q44" s="157"/>
      <c r="R44" s="157"/>
      <c r="S44" s="157"/>
      <c r="T44" s="157"/>
      <c r="U44" s="157"/>
      <c r="V44" s="157"/>
      <c r="W44" s="157"/>
    </row>
    <row r="45" spans="1:23" x14ac:dyDescent="0.2">
      <c r="A45" s="157"/>
      <c r="B45" s="19">
        <v>103023912</v>
      </c>
      <c r="C45" s="74" t="s">
        <v>38</v>
      </c>
      <c r="D45" s="75" t="s">
        <v>23</v>
      </c>
      <c r="E45" s="37">
        <f>'Table 5.1'!E45-'Table 5.1'!F45</f>
        <v>4837</v>
      </c>
      <c r="F45" s="38">
        <f>'Table 5.1'!F45-'Table 5.1'!G45</f>
        <v>1184</v>
      </c>
      <c r="G45" s="38">
        <f>'Table 5.1'!G45-'Table 5.1'!H45</f>
        <v>420</v>
      </c>
      <c r="H45" s="38">
        <f>'Table 5.1'!H45-'Table 5.1'!I45</f>
        <v>0</v>
      </c>
      <c r="I45" s="63">
        <f>'Table 5.1'!E45-'Table 5.1'!I45</f>
        <v>6441</v>
      </c>
      <c r="J45" s="30">
        <f>E45/'Table 5.1'!F45</f>
        <v>6.2129113468800574E-2</v>
      </c>
      <c r="K45" s="30">
        <f>F45/'Table 5.1'!G45</f>
        <v>1.5442806834485456E-2</v>
      </c>
      <c r="L45" s="30">
        <f>G45/'Table 5.1'!H45</f>
        <v>5.5081967213114758E-3</v>
      </c>
      <c r="M45" s="30">
        <f>H45/'Table 5.1'!I45</f>
        <v>0</v>
      </c>
      <c r="N45" s="64">
        <f>I45/'Table 5.1'!I45</f>
        <v>8.4472131147540985E-2</v>
      </c>
      <c r="O45" s="179">
        <f t="shared" si="0"/>
        <v>85</v>
      </c>
      <c r="P45" s="180">
        <f t="shared" si="1"/>
        <v>176</v>
      </c>
      <c r="Q45" s="157"/>
      <c r="R45" s="157"/>
      <c r="S45" s="157"/>
      <c r="T45" s="157"/>
      <c r="U45" s="157"/>
      <c r="V45" s="157"/>
      <c r="W45" s="157"/>
    </row>
    <row r="46" spans="1:23" x14ac:dyDescent="0.2">
      <c r="A46" s="157"/>
      <c r="B46" s="19">
        <v>103024102</v>
      </c>
      <c r="C46" s="74" t="s">
        <v>39</v>
      </c>
      <c r="D46" s="75" t="s">
        <v>23</v>
      </c>
      <c r="E46" s="37">
        <f>'Table 5.1'!E46-'Table 5.1'!F46</f>
        <v>2931</v>
      </c>
      <c r="F46" s="38">
        <f>'Table 5.1'!F46-'Table 5.1'!G46</f>
        <v>-33</v>
      </c>
      <c r="G46" s="38">
        <f>'Table 5.1'!G46-'Table 5.1'!H46</f>
        <v>1543</v>
      </c>
      <c r="H46" s="38">
        <f>'Table 5.1'!H46-'Table 5.1'!I46</f>
        <v>0</v>
      </c>
      <c r="I46" s="63">
        <f>'Table 5.1'!E46-'Table 5.1'!I46</f>
        <v>4441</v>
      </c>
      <c r="J46" s="30">
        <f>E46/'Table 5.1'!F46</f>
        <v>5.481578455208528E-2</v>
      </c>
      <c r="K46" s="30">
        <f>F46/'Table 5.1'!G46</f>
        <v>-6.1678784367231749E-4</v>
      </c>
      <c r="L46" s="30">
        <f>G46/'Table 5.1'!H46</f>
        <v>2.9695919938414164E-2</v>
      </c>
      <c r="M46" s="30">
        <f>H46/'Table 5.1'!I46</f>
        <v>0</v>
      </c>
      <c r="N46" s="64">
        <f>I46/'Table 5.1'!I46</f>
        <v>8.5469591993841423E-2</v>
      </c>
      <c r="O46" s="179">
        <f t="shared" si="0"/>
        <v>185</v>
      </c>
      <c r="P46" s="180">
        <f t="shared" si="1"/>
        <v>169</v>
      </c>
      <c r="Q46" s="157"/>
      <c r="R46" s="157"/>
      <c r="S46" s="157"/>
      <c r="T46" s="157"/>
      <c r="U46" s="157"/>
      <c r="V46" s="157"/>
      <c r="W46" s="157"/>
    </row>
    <row r="47" spans="1:23" x14ac:dyDescent="0.2">
      <c r="A47" s="157"/>
      <c r="B47" s="19">
        <v>103024603</v>
      </c>
      <c r="C47" s="74" t="s">
        <v>40</v>
      </c>
      <c r="D47" s="75" t="s">
        <v>23</v>
      </c>
      <c r="E47" s="37">
        <f>'Table 5.1'!E47-'Table 5.1'!F47</f>
        <v>1925</v>
      </c>
      <c r="F47" s="38">
        <f>'Table 5.1'!F47-'Table 5.1'!G47</f>
        <v>-218</v>
      </c>
      <c r="G47" s="38">
        <f>'Table 5.1'!G47-'Table 5.1'!H47</f>
        <v>-825</v>
      </c>
      <c r="H47" s="38">
        <f>'Table 5.1'!H47-'Table 5.1'!I47</f>
        <v>0</v>
      </c>
      <c r="I47" s="63">
        <f>'Table 5.1'!E47-'Table 5.1'!I47</f>
        <v>882</v>
      </c>
      <c r="J47" s="30">
        <f>E47/'Table 5.1'!F47</f>
        <v>2.3107024535458778E-2</v>
      </c>
      <c r="K47" s="30">
        <f>F47/'Table 5.1'!G47</f>
        <v>-2.609965759164811E-3</v>
      </c>
      <c r="L47" s="30">
        <f>G47/'Table 5.1'!H47</f>
        <v>-9.7805598036774903E-3</v>
      </c>
      <c r="M47" s="30">
        <f>H47/'Table 5.1'!I47</f>
        <v>0</v>
      </c>
      <c r="N47" s="64">
        <f>I47/'Table 5.1'!I47</f>
        <v>1.0456307571931571E-2</v>
      </c>
      <c r="O47" s="179">
        <f t="shared" si="0"/>
        <v>429</v>
      </c>
      <c r="P47" s="180">
        <f t="shared" si="1"/>
        <v>440</v>
      </c>
      <c r="Q47" s="157"/>
      <c r="R47" s="157"/>
      <c r="S47" s="157"/>
      <c r="T47" s="157"/>
      <c r="U47" s="157"/>
      <c r="V47" s="157"/>
      <c r="W47" s="157"/>
    </row>
    <row r="48" spans="1:23" x14ac:dyDescent="0.2">
      <c r="A48" s="157"/>
      <c r="B48" s="19">
        <v>103024753</v>
      </c>
      <c r="C48" s="74" t="s">
        <v>41</v>
      </c>
      <c r="D48" s="75" t="s">
        <v>23</v>
      </c>
      <c r="E48" s="37">
        <f>'Table 5.1'!E48-'Table 5.1'!F48</f>
        <v>2099</v>
      </c>
      <c r="F48" s="38">
        <f>'Table 5.1'!F48-'Table 5.1'!G48</f>
        <v>-403</v>
      </c>
      <c r="G48" s="38">
        <f>'Table 5.1'!G48-'Table 5.1'!H48</f>
        <v>1285</v>
      </c>
      <c r="H48" s="38">
        <f>'Table 5.1'!H48-'Table 5.1'!I48</f>
        <v>0</v>
      </c>
      <c r="I48" s="63">
        <f>'Table 5.1'!E48-'Table 5.1'!I48</f>
        <v>2981</v>
      </c>
      <c r="J48" s="30">
        <f>E48/'Table 5.1'!F48</f>
        <v>4.6003462861901941E-2</v>
      </c>
      <c r="K48" s="30">
        <f>F48/'Table 5.1'!G48</f>
        <v>-8.7551596784705629E-3</v>
      </c>
      <c r="L48" s="30">
        <f>G48/'Table 5.1'!H48</f>
        <v>2.8718292546653257E-2</v>
      </c>
      <c r="M48" s="30">
        <f>H48/'Table 5.1'!I48</f>
        <v>0</v>
      </c>
      <c r="N48" s="64">
        <f>I48/'Table 5.1'!I48</f>
        <v>6.6621968935076548E-2</v>
      </c>
      <c r="O48" s="179">
        <f t="shared" si="0"/>
        <v>289</v>
      </c>
      <c r="P48" s="180">
        <f t="shared" si="1"/>
        <v>249</v>
      </c>
      <c r="Q48" s="157"/>
      <c r="R48" s="157"/>
      <c r="S48" s="157"/>
      <c r="T48" s="157"/>
      <c r="U48" s="157"/>
      <c r="V48" s="157"/>
      <c r="W48" s="157"/>
    </row>
    <row r="49" spans="1:23" x14ac:dyDescent="0.2">
      <c r="A49" s="157"/>
      <c r="B49" s="19">
        <v>103025002</v>
      </c>
      <c r="C49" s="74" t="s">
        <v>42</v>
      </c>
      <c r="D49" s="75" t="s">
        <v>23</v>
      </c>
      <c r="E49" s="37">
        <f>'Table 5.1'!E49-'Table 5.1'!F49</f>
        <v>2304</v>
      </c>
      <c r="F49" s="38">
        <f>'Table 5.1'!F49-'Table 5.1'!G49</f>
        <v>2172</v>
      </c>
      <c r="G49" s="38">
        <f>'Table 5.1'!G49-'Table 5.1'!H49</f>
        <v>2073</v>
      </c>
      <c r="H49" s="38">
        <f>'Table 5.1'!H49-'Table 5.1'!I49</f>
        <v>0</v>
      </c>
      <c r="I49" s="63">
        <f>'Table 5.1'!E49-'Table 5.1'!I49</f>
        <v>6549</v>
      </c>
      <c r="J49" s="30">
        <f>E49/'Table 5.1'!F49</f>
        <v>4.0566951316136982E-2</v>
      </c>
      <c r="K49" s="30">
        <f>F49/'Table 5.1'!G49</f>
        <v>3.9763469600717645E-2</v>
      </c>
      <c r="L49" s="30">
        <f>G49/'Table 5.1'!H49</f>
        <v>3.9448144624167458E-2</v>
      </c>
      <c r="M49" s="30">
        <f>H49/'Table 5.1'!I49</f>
        <v>0</v>
      </c>
      <c r="N49" s="64">
        <f>I49/'Table 5.1'!I49</f>
        <v>0.12462416745956233</v>
      </c>
      <c r="O49" s="179">
        <f t="shared" si="0"/>
        <v>79</v>
      </c>
      <c r="P49" s="180">
        <f t="shared" si="1"/>
        <v>75</v>
      </c>
      <c r="Q49" s="157"/>
      <c r="R49" s="157"/>
      <c r="S49" s="157"/>
      <c r="T49" s="157"/>
      <c r="U49" s="157"/>
      <c r="V49" s="157"/>
      <c r="W49" s="157"/>
    </row>
    <row r="50" spans="1:23" x14ac:dyDescent="0.2">
      <c r="A50" s="157"/>
      <c r="B50" s="19">
        <v>103026002</v>
      </c>
      <c r="C50" s="74" t="s">
        <v>43</v>
      </c>
      <c r="D50" s="75" t="s">
        <v>23</v>
      </c>
      <c r="E50" s="37">
        <f>'Table 5.1'!E50-'Table 5.1'!F50</f>
        <v>916</v>
      </c>
      <c r="F50" s="38">
        <f>'Table 5.1'!F50-'Table 5.1'!G50</f>
        <v>56</v>
      </c>
      <c r="G50" s="38">
        <f>'Table 5.1'!G50-'Table 5.1'!H50</f>
        <v>933</v>
      </c>
      <c r="H50" s="38">
        <f>'Table 5.1'!H50-'Table 5.1'!I50</f>
        <v>0</v>
      </c>
      <c r="I50" s="63">
        <f>'Table 5.1'!E50-'Table 5.1'!I50</f>
        <v>1905</v>
      </c>
      <c r="J50" s="30">
        <f>E50/'Table 5.1'!F50</f>
        <v>2.5990239473385541E-2</v>
      </c>
      <c r="K50" s="30">
        <f>F50/'Table 5.1'!G50</f>
        <v>1.591451631237922E-3</v>
      </c>
      <c r="L50" s="30">
        <f>G50/'Table 5.1'!H50</f>
        <v>2.7236899722668222E-2</v>
      </c>
      <c r="M50" s="30">
        <f>H50/'Table 5.1'!I50</f>
        <v>0</v>
      </c>
      <c r="N50" s="64">
        <f>I50/'Table 5.1'!I50</f>
        <v>5.5612319369435122E-2</v>
      </c>
      <c r="O50" s="179">
        <f t="shared" si="0"/>
        <v>368</v>
      </c>
      <c r="P50" s="180">
        <f t="shared" si="1"/>
        <v>293</v>
      </c>
      <c r="Q50" s="157"/>
      <c r="R50" s="157"/>
      <c r="S50" s="157"/>
      <c r="T50" s="157"/>
      <c r="U50" s="157"/>
      <c r="V50" s="157"/>
      <c r="W50" s="157"/>
    </row>
    <row r="51" spans="1:23" x14ac:dyDescent="0.2">
      <c r="A51" s="157"/>
      <c r="B51" s="19">
        <v>103026303</v>
      </c>
      <c r="C51" s="74" t="s">
        <v>44</v>
      </c>
      <c r="D51" s="75" t="s">
        <v>23</v>
      </c>
      <c r="E51" s="37">
        <f>'Table 5.1'!E51-'Table 5.1'!F51</f>
        <v>3744</v>
      </c>
      <c r="F51" s="38">
        <f>'Table 5.1'!F51-'Table 5.1'!G51</f>
        <v>4014</v>
      </c>
      <c r="G51" s="38">
        <f>'Table 5.1'!G51-'Table 5.1'!H51</f>
        <v>209</v>
      </c>
      <c r="H51" s="38">
        <f>'Table 5.1'!H51-'Table 5.1'!I51</f>
        <v>0</v>
      </c>
      <c r="I51" s="63">
        <f>'Table 5.1'!E51-'Table 5.1'!I51</f>
        <v>7967</v>
      </c>
      <c r="J51" s="30">
        <f>E51/'Table 5.1'!F51</f>
        <v>5.2547368421052634E-2</v>
      </c>
      <c r="K51" s="30">
        <f>F51/'Table 5.1'!G51</f>
        <v>5.9700160628234876E-2</v>
      </c>
      <c r="L51" s="30">
        <f>G51/'Table 5.1'!H51</f>
        <v>3.118146418607427E-3</v>
      </c>
      <c r="M51" s="30">
        <f>H51/'Table 5.1'!I51</f>
        <v>0</v>
      </c>
      <c r="N51" s="64">
        <f>I51/'Table 5.1'!I51</f>
        <v>0.11886254792844675</v>
      </c>
      <c r="O51" s="179">
        <f t="shared" si="0"/>
        <v>42</v>
      </c>
      <c r="P51" s="180">
        <f t="shared" si="1"/>
        <v>84</v>
      </c>
      <c r="Q51" s="157"/>
      <c r="R51" s="157"/>
      <c r="S51" s="157"/>
      <c r="T51" s="157"/>
      <c r="U51" s="157"/>
      <c r="V51" s="157"/>
      <c r="W51" s="157"/>
    </row>
    <row r="52" spans="1:23" x14ac:dyDescent="0.2">
      <c r="A52" s="157"/>
      <c r="B52" s="19">
        <v>103026343</v>
      </c>
      <c r="C52" s="74" t="s">
        <v>45</v>
      </c>
      <c r="D52" s="75" t="s">
        <v>23</v>
      </c>
      <c r="E52" s="37">
        <f>'Table 5.1'!E52-'Table 5.1'!F52</f>
        <v>2383</v>
      </c>
      <c r="F52" s="38">
        <f>'Table 5.1'!F52-'Table 5.1'!G52</f>
        <v>2906</v>
      </c>
      <c r="G52" s="38">
        <f>'Table 5.1'!G52-'Table 5.1'!H52</f>
        <v>4338</v>
      </c>
      <c r="H52" s="38">
        <f>'Table 5.1'!H52-'Table 5.1'!I52</f>
        <v>0</v>
      </c>
      <c r="I52" s="63">
        <f>'Table 5.1'!E52-'Table 5.1'!I52</f>
        <v>9627</v>
      </c>
      <c r="J52" s="30">
        <f>E52/'Table 5.1'!F52</f>
        <v>3.1978421610595956E-2</v>
      </c>
      <c r="K52" s="30">
        <f>F52/'Table 5.1'!G52</f>
        <v>4.0579224442489494E-2</v>
      </c>
      <c r="L52" s="30">
        <f>G52/'Table 5.1'!H52</f>
        <v>6.4481605351170562E-2</v>
      </c>
      <c r="M52" s="30">
        <f>H52/'Table 5.1'!I52</f>
        <v>0</v>
      </c>
      <c r="N52" s="64">
        <f>I52/'Table 5.1'!I52</f>
        <v>0.14309921962095876</v>
      </c>
      <c r="O52" s="179">
        <f t="shared" si="0"/>
        <v>21</v>
      </c>
      <c r="P52" s="180">
        <f t="shared" si="1"/>
        <v>46</v>
      </c>
      <c r="Q52" s="157"/>
      <c r="R52" s="157"/>
      <c r="S52" s="157"/>
      <c r="T52" s="157"/>
      <c r="U52" s="157"/>
      <c r="V52" s="157"/>
      <c r="W52" s="157"/>
    </row>
    <row r="53" spans="1:23" x14ac:dyDescent="0.2">
      <c r="A53" s="157"/>
      <c r="B53" s="19">
        <v>103026402</v>
      </c>
      <c r="C53" s="74" t="s">
        <v>46</v>
      </c>
      <c r="D53" s="75" t="s">
        <v>23</v>
      </c>
      <c r="E53" s="37">
        <f>'Table 5.1'!E53-'Table 5.1'!F53</f>
        <v>5326</v>
      </c>
      <c r="F53" s="38">
        <f>'Table 5.1'!F53-'Table 5.1'!G53</f>
        <v>5148</v>
      </c>
      <c r="G53" s="38">
        <f>'Table 5.1'!G53-'Table 5.1'!H53</f>
        <v>360</v>
      </c>
      <c r="H53" s="38">
        <f>'Table 5.1'!H53-'Table 5.1'!I53</f>
        <v>0</v>
      </c>
      <c r="I53" s="63">
        <f>'Table 5.1'!E53-'Table 5.1'!I53</f>
        <v>10834</v>
      </c>
      <c r="J53" s="30">
        <f>E53/'Table 5.1'!F53</f>
        <v>6.1627826247946126E-2</v>
      </c>
      <c r="K53" s="30">
        <f>F53/'Table 5.1'!G53</f>
        <v>6.3341289957427965E-2</v>
      </c>
      <c r="L53" s="30">
        <f>G53/'Table 5.1'!H53</f>
        <v>4.4491682527127568E-3</v>
      </c>
      <c r="M53" s="30">
        <f>H53/'Table 5.1'!I53</f>
        <v>0</v>
      </c>
      <c r="N53" s="64">
        <f>I53/'Table 5.1'!I53</f>
        <v>0.13389524680525003</v>
      </c>
      <c r="O53" s="179">
        <f t="shared" si="0"/>
        <v>13</v>
      </c>
      <c r="P53" s="180">
        <f t="shared" si="1"/>
        <v>60</v>
      </c>
      <c r="Q53" s="157"/>
      <c r="R53" s="157"/>
      <c r="S53" s="157"/>
      <c r="T53" s="157"/>
      <c r="U53" s="157"/>
      <c r="V53" s="157"/>
      <c r="W53" s="157"/>
    </row>
    <row r="54" spans="1:23" x14ac:dyDescent="0.2">
      <c r="A54" s="157"/>
      <c r="B54" s="19">
        <v>103026852</v>
      </c>
      <c r="C54" s="74" t="s">
        <v>47</v>
      </c>
      <c r="D54" s="75" t="s">
        <v>23</v>
      </c>
      <c r="E54" s="37">
        <f>'Table 5.1'!E54-'Table 5.1'!F54</f>
        <v>1093</v>
      </c>
      <c r="F54" s="38">
        <f>'Table 5.1'!F54-'Table 5.1'!G54</f>
        <v>-425</v>
      </c>
      <c r="G54" s="38">
        <f>'Table 5.1'!G54-'Table 5.1'!H54</f>
        <v>-507</v>
      </c>
      <c r="H54" s="38">
        <f>'Table 5.1'!H54-'Table 5.1'!I54</f>
        <v>0</v>
      </c>
      <c r="I54" s="63">
        <f>'Table 5.1'!E54-'Table 5.1'!I54</f>
        <v>161</v>
      </c>
      <c r="J54" s="30">
        <f>E54/'Table 5.1'!F54</f>
        <v>1.1546587787872386E-2</v>
      </c>
      <c r="K54" s="30">
        <f>F54/'Table 5.1'!G54</f>
        <v>-4.4696850186675078E-3</v>
      </c>
      <c r="L54" s="30">
        <f>G54/'Table 5.1'!H54</f>
        <v>-5.3037911122269642E-3</v>
      </c>
      <c r="M54" s="30">
        <f>H54/'Table 5.1'!I54</f>
        <v>0</v>
      </c>
      <c r="N54" s="64">
        <f>I54/'Table 5.1'!I54</f>
        <v>1.6842413591095489E-3</v>
      </c>
      <c r="O54" s="179">
        <f t="shared" si="0"/>
        <v>447</v>
      </c>
      <c r="P54" s="180">
        <f t="shared" si="1"/>
        <v>449</v>
      </c>
      <c r="Q54" s="157"/>
      <c r="R54" s="157"/>
      <c r="S54" s="157"/>
      <c r="T54" s="157"/>
      <c r="U54" s="157"/>
      <c r="V54" s="157"/>
      <c r="W54" s="157"/>
    </row>
    <row r="55" spans="1:23" x14ac:dyDescent="0.2">
      <c r="A55" s="157"/>
      <c r="B55" s="19">
        <v>103026873</v>
      </c>
      <c r="C55" s="74" t="s">
        <v>48</v>
      </c>
      <c r="D55" s="75" t="s">
        <v>23</v>
      </c>
      <c r="E55" s="37">
        <f>'Table 5.1'!E55-'Table 5.1'!F55</f>
        <v>1833</v>
      </c>
      <c r="F55" s="38">
        <f>'Table 5.1'!F55-'Table 5.1'!G55</f>
        <v>1233</v>
      </c>
      <c r="G55" s="38">
        <f>'Table 5.1'!G55-'Table 5.1'!H55</f>
        <v>-225</v>
      </c>
      <c r="H55" s="38">
        <f>'Table 5.1'!H55-'Table 5.1'!I55</f>
        <v>0</v>
      </c>
      <c r="I55" s="63">
        <f>'Table 5.1'!E55-'Table 5.1'!I55</f>
        <v>2841</v>
      </c>
      <c r="J55" s="30">
        <f>E55/'Table 5.1'!F55</f>
        <v>4.5343228200371059E-2</v>
      </c>
      <c r="K55" s="30">
        <f>F55/'Table 5.1'!G55</f>
        <v>3.1460502143294551E-2</v>
      </c>
      <c r="L55" s="30">
        <f>G55/'Table 5.1'!H55</f>
        <v>-5.7081969708501412E-3</v>
      </c>
      <c r="M55" s="30">
        <f>H55/'Table 5.1'!I55</f>
        <v>0</v>
      </c>
      <c r="N55" s="64">
        <f>I55/'Table 5.1'!I55</f>
        <v>7.2075500418601113E-2</v>
      </c>
      <c r="O55" s="179">
        <f t="shared" si="0"/>
        <v>302</v>
      </c>
      <c r="P55" s="180">
        <f t="shared" si="1"/>
        <v>220</v>
      </c>
      <c r="Q55" s="157"/>
      <c r="R55" s="157"/>
      <c r="S55" s="157"/>
      <c r="T55" s="157"/>
      <c r="U55" s="157"/>
      <c r="V55" s="157"/>
      <c r="W55" s="157"/>
    </row>
    <row r="56" spans="1:23" x14ac:dyDescent="0.2">
      <c r="A56" s="157"/>
      <c r="B56" s="19">
        <v>103026902</v>
      </c>
      <c r="C56" s="74" t="s">
        <v>49</v>
      </c>
      <c r="D56" s="75" t="s">
        <v>23</v>
      </c>
      <c r="E56" s="37">
        <f>'Table 5.1'!E56-'Table 5.1'!F56</f>
        <v>2949</v>
      </c>
      <c r="F56" s="38">
        <f>'Table 5.1'!F56-'Table 5.1'!G56</f>
        <v>1358</v>
      </c>
      <c r="G56" s="38">
        <f>'Table 5.1'!G56-'Table 5.1'!H56</f>
        <v>1506</v>
      </c>
      <c r="H56" s="38">
        <f>'Table 5.1'!H56-'Table 5.1'!I56</f>
        <v>0</v>
      </c>
      <c r="I56" s="63">
        <f>'Table 5.1'!E56-'Table 5.1'!I56</f>
        <v>5813</v>
      </c>
      <c r="J56" s="30">
        <f>E56/'Table 5.1'!F56</f>
        <v>4.5755690369427934E-2</v>
      </c>
      <c r="K56" s="30">
        <f>F56/'Table 5.1'!G56</f>
        <v>2.1523782353034409E-2</v>
      </c>
      <c r="L56" s="30">
        <f>G56/'Table 5.1'!H56</f>
        <v>2.4453212528618054E-2</v>
      </c>
      <c r="M56" s="30">
        <f>H56/'Table 5.1'!I56</f>
        <v>0</v>
      </c>
      <c r="N56" s="64">
        <f>I56/'Table 5.1'!I56</f>
        <v>9.438680240959943E-2</v>
      </c>
      <c r="O56" s="179">
        <f t="shared" si="0"/>
        <v>117</v>
      </c>
      <c r="P56" s="180">
        <f t="shared" si="1"/>
        <v>150</v>
      </c>
      <c r="Q56" s="157"/>
      <c r="R56" s="157"/>
      <c r="S56" s="157"/>
      <c r="T56" s="157"/>
      <c r="U56" s="157"/>
      <c r="V56" s="157"/>
      <c r="W56" s="157"/>
    </row>
    <row r="57" spans="1:23" x14ac:dyDescent="0.2">
      <c r="A57" s="157"/>
      <c r="B57" s="19">
        <v>103027352</v>
      </c>
      <c r="C57" s="74" t="s">
        <v>50</v>
      </c>
      <c r="D57" s="75" t="s">
        <v>23</v>
      </c>
      <c r="E57" s="37">
        <f>'Table 5.1'!E57-'Table 5.1'!F57</f>
        <v>2222</v>
      </c>
      <c r="F57" s="38">
        <f>'Table 5.1'!F57-'Table 5.1'!G57</f>
        <v>1386</v>
      </c>
      <c r="G57" s="38">
        <f>'Table 5.1'!G57-'Table 5.1'!H57</f>
        <v>1649</v>
      </c>
      <c r="H57" s="38">
        <f>'Table 5.1'!H57-'Table 5.1'!I57</f>
        <v>0</v>
      </c>
      <c r="I57" s="63">
        <f>'Table 5.1'!E57-'Table 5.1'!I57</f>
        <v>5257</v>
      </c>
      <c r="J57" s="30">
        <f>E57/'Table 5.1'!F57</f>
        <v>4.4549591996310922E-2</v>
      </c>
      <c r="K57" s="30">
        <f>F57/'Table 5.1'!G57</f>
        <v>2.8582623579633332E-2</v>
      </c>
      <c r="L57" s="30">
        <f>G57/'Table 5.1'!H57</f>
        <v>3.5203449895393021E-2</v>
      </c>
      <c r="M57" s="30">
        <f>H57/'Table 5.1'!I57</f>
        <v>0</v>
      </c>
      <c r="N57" s="64">
        <f>I57/'Table 5.1'!I57</f>
        <v>0.11222834208616199</v>
      </c>
      <c r="O57" s="179">
        <f t="shared" si="0"/>
        <v>142</v>
      </c>
      <c r="P57" s="180">
        <f t="shared" si="1"/>
        <v>110</v>
      </c>
      <c r="Q57" s="157"/>
      <c r="R57" s="157"/>
      <c r="S57" s="157"/>
      <c r="T57" s="157"/>
      <c r="U57" s="157"/>
      <c r="V57" s="157"/>
      <c r="W57" s="157"/>
    </row>
    <row r="58" spans="1:23" x14ac:dyDescent="0.2">
      <c r="A58" s="157"/>
      <c r="B58" s="19">
        <v>103027503</v>
      </c>
      <c r="C58" s="74" t="s">
        <v>51</v>
      </c>
      <c r="D58" s="75" t="s">
        <v>23</v>
      </c>
      <c r="E58" s="37">
        <f>'Table 5.1'!E58-'Table 5.1'!F58</f>
        <v>785</v>
      </c>
      <c r="F58" s="38">
        <f>'Table 5.1'!F58-'Table 5.1'!G58</f>
        <v>3504</v>
      </c>
      <c r="G58" s="38">
        <f>'Table 5.1'!G58-'Table 5.1'!H58</f>
        <v>61</v>
      </c>
      <c r="H58" s="38">
        <f>'Table 5.1'!H58-'Table 5.1'!I58</f>
        <v>0</v>
      </c>
      <c r="I58" s="63">
        <f>'Table 5.1'!E58-'Table 5.1'!I58</f>
        <v>4350</v>
      </c>
      <c r="J58" s="30">
        <f>E58/'Table 5.1'!F58</f>
        <v>1.1024661535868771E-2</v>
      </c>
      <c r="K58" s="30">
        <f>F58/'Table 5.1'!G58</f>
        <v>5.175775480059084E-2</v>
      </c>
      <c r="L58" s="30">
        <f>G58/'Table 5.1'!H58</f>
        <v>9.0184656780851287E-4</v>
      </c>
      <c r="M58" s="30">
        <f>H58/'Table 5.1'!I58</f>
        <v>0</v>
      </c>
      <c r="N58" s="64">
        <f>I58/'Table 5.1'!I58</f>
        <v>6.4312009343721818E-2</v>
      </c>
      <c r="O58" s="179">
        <f t="shared" si="0"/>
        <v>192</v>
      </c>
      <c r="P58" s="180">
        <f t="shared" si="1"/>
        <v>255</v>
      </c>
      <c r="Q58" s="157"/>
      <c r="R58" s="157"/>
      <c r="S58" s="157"/>
      <c r="T58" s="157"/>
      <c r="U58" s="157"/>
      <c r="V58" s="157"/>
      <c r="W58" s="157"/>
    </row>
    <row r="59" spans="1:23" x14ac:dyDescent="0.2">
      <c r="A59" s="157"/>
      <c r="B59" s="19">
        <v>103027753</v>
      </c>
      <c r="C59" s="74" t="s">
        <v>52</v>
      </c>
      <c r="D59" s="75" t="s">
        <v>23</v>
      </c>
      <c r="E59" s="37">
        <f>'Table 5.1'!E59-'Table 5.1'!F59</f>
        <v>2295</v>
      </c>
      <c r="F59" s="38">
        <f>'Table 5.1'!F59-'Table 5.1'!G59</f>
        <v>6872</v>
      </c>
      <c r="G59" s="38">
        <f>'Table 5.1'!G59-'Table 5.1'!H59</f>
        <v>574</v>
      </c>
      <c r="H59" s="38">
        <f>'Table 5.1'!H59-'Table 5.1'!I59</f>
        <v>0</v>
      </c>
      <c r="I59" s="63">
        <f>'Table 5.1'!E59-'Table 5.1'!I59</f>
        <v>9741</v>
      </c>
      <c r="J59" s="30">
        <f>E59/'Table 5.1'!F59</f>
        <v>2.9124735085470629E-2</v>
      </c>
      <c r="K59" s="30">
        <f>F59/'Table 5.1'!G59</f>
        <v>9.5541312719840954E-2</v>
      </c>
      <c r="L59" s="30">
        <f>G59/'Table 5.1'!H59</f>
        <v>8.0445110927361146E-3</v>
      </c>
      <c r="M59" s="30">
        <f>H59/'Table 5.1'!I59</f>
        <v>0</v>
      </c>
      <c r="N59" s="64">
        <f>I59/'Table 5.1'!I59</f>
        <v>0.13651843650582315</v>
      </c>
      <c r="O59" s="179">
        <f t="shared" si="0"/>
        <v>20</v>
      </c>
      <c r="P59" s="180">
        <f t="shared" si="1"/>
        <v>53</v>
      </c>
      <c r="Q59" s="157"/>
      <c r="R59" s="157"/>
      <c r="S59" s="157"/>
      <c r="T59" s="157"/>
      <c r="U59" s="157"/>
      <c r="V59" s="157"/>
      <c r="W59" s="157"/>
    </row>
    <row r="60" spans="1:23" x14ac:dyDescent="0.2">
      <c r="A60" s="157"/>
      <c r="B60" s="19">
        <v>103028203</v>
      </c>
      <c r="C60" s="74" t="s">
        <v>53</v>
      </c>
      <c r="D60" s="75" t="s">
        <v>23</v>
      </c>
      <c r="E60" s="37">
        <f>'Table 5.1'!E60-'Table 5.1'!F60</f>
        <v>1804</v>
      </c>
      <c r="F60" s="38">
        <f>'Table 5.1'!F60-'Table 5.1'!G60</f>
        <v>865</v>
      </c>
      <c r="G60" s="38">
        <f>'Table 5.1'!G60-'Table 5.1'!H60</f>
        <v>4291</v>
      </c>
      <c r="H60" s="38">
        <f>'Table 5.1'!H60-'Table 5.1'!I60</f>
        <v>0</v>
      </c>
      <c r="I60" s="63">
        <f>'Table 5.1'!E60-'Table 5.1'!I60</f>
        <v>6960</v>
      </c>
      <c r="J60" s="30">
        <f>E60/'Table 5.1'!F60</f>
        <v>3.3834092912470227E-2</v>
      </c>
      <c r="K60" s="30">
        <f>F60/'Table 5.1'!G60</f>
        <v>1.6490639417394287E-2</v>
      </c>
      <c r="L60" s="30">
        <f>G60/'Table 5.1'!H60</f>
        <v>8.909328737827793E-2</v>
      </c>
      <c r="M60" s="30">
        <f>H60/'Table 5.1'!I60</f>
        <v>0</v>
      </c>
      <c r="N60" s="64">
        <f>I60/'Table 5.1'!I60</f>
        <v>0.14450927060191432</v>
      </c>
      <c r="O60" s="179">
        <f t="shared" si="0"/>
        <v>68</v>
      </c>
      <c r="P60" s="180">
        <f t="shared" si="1"/>
        <v>43</v>
      </c>
      <c r="Q60" s="157"/>
      <c r="R60" s="157"/>
      <c r="S60" s="157"/>
      <c r="T60" s="157"/>
      <c r="U60" s="157"/>
      <c r="V60" s="157"/>
      <c r="W60" s="157"/>
    </row>
    <row r="61" spans="1:23" x14ac:dyDescent="0.2">
      <c r="A61" s="157"/>
      <c r="B61" s="19">
        <v>103028302</v>
      </c>
      <c r="C61" s="74" t="s">
        <v>54</v>
      </c>
      <c r="D61" s="75" t="s">
        <v>23</v>
      </c>
      <c r="E61" s="37">
        <f>'Table 5.1'!E61-'Table 5.1'!F61</f>
        <v>2820</v>
      </c>
      <c r="F61" s="38">
        <f>'Table 5.1'!F61-'Table 5.1'!G61</f>
        <v>-119</v>
      </c>
      <c r="G61" s="38">
        <f>'Table 5.1'!G61-'Table 5.1'!H61</f>
        <v>41</v>
      </c>
      <c r="H61" s="38">
        <f>'Table 5.1'!H61-'Table 5.1'!I61</f>
        <v>0</v>
      </c>
      <c r="I61" s="63">
        <f>'Table 5.1'!E61-'Table 5.1'!I61</f>
        <v>2742</v>
      </c>
      <c r="J61" s="30">
        <f>E61/'Table 5.1'!F61</f>
        <v>4.7610204116087858E-2</v>
      </c>
      <c r="K61" s="30">
        <f>F61/'Table 5.1'!G61</f>
        <v>-2.0050547598989047E-3</v>
      </c>
      <c r="L61" s="30">
        <f>G61/'Table 5.1'!H61</f>
        <v>6.912947444738573E-4</v>
      </c>
      <c r="M61" s="30">
        <f>H61/'Table 5.1'!I61</f>
        <v>0</v>
      </c>
      <c r="N61" s="64">
        <f>I61/'Table 5.1'!I61</f>
        <v>4.6232443642617478E-2</v>
      </c>
      <c r="O61" s="179">
        <f t="shared" si="0"/>
        <v>316</v>
      </c>
      <c r="P61" s="180">
        <f t="shared" si="1"/>
        <v>341</v>
      </c>
      <c r="Q61" s="157"/>
      <c r="R61" s="157"/>
      <c r="S61" s="157"/>
      <c r="T61" s="157"/>
      <c r="U61" s="157"/>
      <c r="V61" s="157"/>
      <c r="W61" s="157"/>
    </row>
    <row r="62" spans="1:23" x14ac:dyDescent="0.2">
      <c r="A62" s="157"/>
      <c r="B62" s="19">
        <v>103028653</v>
      </c>
      <c r="C62" s="74" t="s">
        <v>55</v>
      </c>
      <c r="D62" s="75" t="s">
        <v>23</v>
      </c>
      <c r="E62" s="37">
        <f>'Table 5.1'!E62-'Table 5.1'!F62</f>
        <v>-60</v>
      </c>
      <c r="F62" s="38">
        <f>'Table 5.1'!F62-'Table 5.1'!G62</f>
        <v>2701</v>
      </c>
      <c r="G62" s="38">
        <f>'Table 5.1'!G62-'Table 5.1'!H62</f>
        <v>-770</v>
      </c>
      <c r="H62" s="38">
        <f>'Table 5.1'!H62-'Table 5.1'!I62</f>
        <v>0</v>
      </c>
      <c r="I62" s="63">
        <f>'Table 5.1'!E62-'Table 5.1'!I62</f>
        <v>1871</v>
      </c>
      <c r="J62" s="30">
        <f>E62/'Table 5.1'!F62</f>
        <v>-1.388567461235825E-3</v>
      </c>
      <c r="K62" s="30">
        <f>F62/'Table 5.1'!G62</f>
        <v>6.6676541015576782E-2</v>
      </c>
      <c r="L62" s="30">
        <f>G62/'Table 5.1'!H62</f>
        <v>-1.8653552653891809E-2</v>
      </c>
      <c r="M62" s="30">
        <f>H62/'Table 5.1'!I62</f>
        <v>0</v>
      </c>
      <c r="N62" s="64">
        <f>I62/'Table 5.1'!I62</f>
        <v>4.5325710409651394E-2</v>
      </c>
      <c r="O62" s="179">
        <f t="shared" si="0"/>
        <v>373</v>
      </c>
      <c r="P62" s="180">
        <f t="shared" si="1"/>
        <v>347</v>
      </c>
      <c r="Q62" s="157"/>
      <c r="R62" s="157"/>
      <c r="S62" s="157"/>
      <c r="T62" s="157"/>
      <c r="U62" s="157"/>
      <c r="V62" s="157"/>
      <c r="W62" s="157"/>
    </row>
    <row r="63" spans="1:23" x14ac:dyDescent="0.2">
      <c r="A63" s="157"/>
      <c r="B63" s="19">
        <v>103028703</v>
      </c>
      <c r="C63" s="74" t="s">
        <v>56</v>
      </c>
      <c r="D63" s="75" t="s">
        <v>23</v>
      </c>
      <c r="E63" s="37">
        <f>'Table 5.1'!E63-'Table 5.1'!F63</f>
        <v>817</v>
      </c>
      <c r="F63" s="38">
        <f>'Table 5.1'!F63-'Table 5.1'!G63</f>
        <v>5422</v>
      </c>
      <c r="G63" s="38">
        <f>'Table 5.1'!G63-'Table 5.1'!H63</f>
        <v>-6699</v>
      </c>
      <c r="H63" s="38">
        <f>'Table 5.1'!H63-'Table 5.1'!I63</f>
        <v>0</v>
      </c>
      <c r="I63" s="63">
        <f>'Table 5.1'!E63-'Table 5.1'!I63</f>
        <v>-460</v>
      </c>
      <c r="J63" s="30">
        <f>E63/'Table 5.1'!F63</f>
        <v>1.0273240534661185E-2</v>
      </c>
      <c r="K63" s="30">
        <f>F63/'Table 5.1'!G63</f>
        <v>7.3166453005870047E-2</v>
      </c>
      <c r="L63" s="30">
        <f>G63/'Table 5.1'!H63</f>
        <v>-8.2904311667739219E-2</v>
      </c>
      <c r="M63" s="30">
        <f>H63/'Table 5.1'!I63</f>
        <v>0</v>
      </c>
      <c r="N63" s="64">
        <f>I63/'Table 5.1'!I63</f>
        <v>-5.6927874857680312E-3</v>
      </c>
      <c r="O63" s="179">
        <f t="shared" si="0"/>
        <v>465</v>
      </c>
      <c r="P63" s="180">
        <f t="shared" si="1"/>
        <v>458</v>
      </c>
      <c r="Q63" s="157"/>
      <c r="R63" s="157"/>
      <c r="S63" s="157"/>
      <c r="T63" s="157"/>
      <c r="U63" s="157"/>
      <c r="V63" s="157"/>
      <c r="W63" s="157"/>
    </row>
    <row r="64" spans="1:23" x14ac:dyDescent="0.2">
      <c r="A64" s="157"/>
      <c r="B64" s="19">
        <v>103028753</v>
      </c>
      <c r="C64" s="74" t="s">
        <v>57</v>
      </c>
      <c r="D64" s="75" t="s">
        <v>23</v>
      </c>
      <c r="E64" s="37">
        <f>'Table 5.1'!E64-'Table 5.1'!F64</f>
        <v>2013</v>
      </c>
      <c r="F64" s="38">
        <f>'Table 5.1'!F64-'Table 5.1'!G64</f>
        <v>1394</v>
      </c>
      <c r="G64" s="38">
        <f>'Table 5.1'!G64-'Table 5.1'!H64</f>
        <v>-1569</v>
      </c>
      <c r="H64" s="38">
        <f>'Table 5.1'!H64-'Table 5.1'!I64</f>
        <v>0</v>
      </c>
      <c r="I64" s="63">
        <f>'Table 5.1'!E64-'Table 5.1'!I64</f>
        <v>1838</v>
      </c>
      <c r="J64" s="30">
        <f>E64/'Table 5.1'!F64</f>
        <v>2.9093799682034977E-2</v>
      </c>
      <c r="K64" s="30">
        <f>F64/'Table 5.1'!G64</f>
        <v>2.0561685055165497E-2</v>
      </c>
      <c r="L64" s="30">
        <f>G64/'Table 5.1'!H64</f>
        <v>-2.2619476681323435E-2</v>
      </c>
      <c r="M64" s="30">
        <f>H64/'Table 5.1'!I64</f>
        <v>0</v>
      </c>
      <c r="N64" s="64">
        <f>I64/'Table 5.1'!I64</f>
        <v>2.6497513155049376E-2</v>
      </c>
      <c r="O64" s="179">
        <f t="shared" si="0"/>
        <v>377</v>
      </c>
      <c r="P64" s="180">
        <f t="shared" si="1"/>
        <v>407</v>
      </c>
      <c r="Q64" s="157"/>
      <c r="R64" s="157"/>
      <c r="S64" s="157"/>
      <c r="T64" s="157"/>
      <c r="U64" s="157"/>
      <c r="V64" s="157"/>
      <c r="W64" s="157"/>
    </row>
    <row r="65" spans="1:23" x14ac:dyDescent="0.2">
      <c r="A65" s="157"/>
      <c r="B65" s="19">
        <v>103028833</v>
      </c>
      <c r="C65" s="74" t="s">
        <v>58</v>
      </c>
      <c r="D65" s="75" t="s">
        <v>23</v>
      </c>
      <c r="E65" s="37">
        <f>'Table 5.1'!E65-'Table 5.1'!F65</f>
        <v>1704</v>
      </c>
      <c r="F65" s="38">
        <f>'Table 5.1'!F65-'Table 5.1'!G65</f>
        <v>-300</v>
      </c>
      <c r="G65" s="38">
        <f>'Table 5.1'!G65-'Table 5.1'!H65</f>
        <v>1648</v>
      </c>
      <c r="H65" s="38">
        <f>'Table 5.1'!H65-'Table 5.1'!I65</f>
        <v>0</v>
      </c>
      <c r="I65" s="63">
        <f>'Table 5.1'!E65-'Table 5.1'!I65</f>
        <v>3052</v>
      </c>
      <c r="J65" s="30">
        <f>E65/'Table 5.1'!F65</f>
        <v>4.1320109604985569E-2</v>
      </c>
      <c r="K65" s="30">
        <f>F65/'Table 5.1'!G65</f>
        <v>-7.2221286020366406E-3</v>
      </c>
      <c r="L65" s="30">
        <f>G65/'Table 5.1'!H65</f>
        <v>4.1312576771702893E-2</v>
      </c>
      <c r="M65" s="30">
        <f>H65/'Table 5.1'!I65</f>
        <v>0</v>
      </c>
      <c r="N65" s="64">
        <f>I65/'Table 5.1'!I65</f>
        <v>7.6508485623323561E-2</v>
      </c>
      <c r="O65" s="179">
        <f t="shared" si="0"/>
        <v>283</v>
      </c>
      <c r="P65" s="180">
        <f t="shared" si="1"/>
        <v>196</v>
      </c>
      <c r="Q65" s="157"/>
      <c r="R65" s="157"/>
      <c r="S65" s="157"/>
      <c r="T65" s="157"/>
      <c r="U65" s="157"/>
      <c r="V65" s="157"/>
      <c r="W65" s="157"/>
    </row>
    <row r="66" spans="1:23" x14ac:dyDescent="0.2">
      <c r="A66" s="157"/>
      <c r="B66" s="19">
        <v>103028853</v>
      </c>
      <c r="C66" s="74" t="s">
        <v>59</v>
      </c>
      <c r="D66" s="75" t="s">
        <v>23</v>
      </c>
      <c r="E66" s="37">
        <f>'Table 5.1'!E66-'Table 5.1'!F66</f>
        <v>1657</v>
      </c>
      <c r="F66" s="38">
        <f>'Table 5.1'!F66-'Table 5.1'!G66</f>
        <v>507</v>
      </c>
      <c r="G66" s="38">
        <f>'Table 5.1'!G66-'Table 5.1'!H66</f>
        <v>1693</v>
      </c>
      <c r="H66" s="38">
        <f>'Table 5.1'!H66-'Table 5.1'!I66</f>
        <v>0</v>
      </c>
      <c r="I66" s="63">
        <f>'Table 5.1'!E66-'Table 5.1'!I66</f>
        <v>3857</v>
      </c>
      <c r="J66" s="30">
        <f>E66/'Table 5.1'!F66</f>
        <v>5.204309180564716E-2</v>
      </c>
      <c r="K66" s="30">
        <f>F66/'Table 5.1'!G66</f>
        <v>1.6181539639984682E-2</v>
      </c>
      <c r="L66" s="30">
        <f>G66/'Table 5.1'!H66</f>
        <v>5.7120685583184318E-2</v>
      </c>
      <c r="M66" s="30">
        <f>H66/'Table 5.1'!I66</f>
        <v>0</v>
      </c>
      <c r="N66" s="64">
        <f>I66/'Table 5.1'!I66</f>
        <v>0.13013259556665205</v>
      </c>
      <c r="O66" s="179">
        <f t="shared" si="0"/>
        <v>224</v>
      </c>
      <c r="P66" s="180">
        <f t="shared" si="1"/>
        <v>65</v>
      </c>
      <c r="Q66" s="157"/>
      <c r="R66" s="157"/>
      <c r="S66" s="157"/>
      <c r="T66" s="157"/>
      <c r="U66" s="157"/>
      <c r="V66" s="157"/>
      <c r="W66" s="157"/>
    </row>
    <row r="67" spans="1:23" x14ac:dyDescent="0.2">
      <c r="A67" s="157"/>
      <c r="B67" s="19">
        <v>103029203</v>
      </c>
      <c r="C67" s="74" t="s">
        <v>60</v>
      </c>
      <c r="D67" s="75" t="s">
        <v>23</v>
      </c>
      <c r="E67" s="37">
        <f>'Table 5.1'!E67-'Table 5.1'!F67</f>
        <v>6284</v>
      </c>
      <c r="F67" s="38">
        <f>'Table 5.1'!F67-'Table 5.1'!G67</f>
        <v>-2512</v>
      </c>
      <c r="G67" s="38">
        <f>'Table 5.1'!G67-'Table 5.1'!H67</f>
        <v>6485</v>
      </c>
      <c r="H67" s="38">
        <f>'Table 5.1'!H67-'Table 5.1'!I67</f>
        <v>0</v>
      </c>
      <c r="I67" s="63">
        <f>'Table 5.1'!E67-'Table 5.1'!I67</f>
        <v>10257</v>
      </c>
      <c r="J67" s="30">
        <f>E67/'Table 5.1'!F67</f>
        <v>5.6911526304826252E-2</v>
      </c>
      <c r="K67" s="30">
        <f>F67/'Table 5.1'!G67</f>
        <v>-2.2244064854908836E-2</v>
      </c>
      <c r="L67" s="30">
        <f>G67/'Table 5.1'!H67</f>
        <v>6.0924053962647023E-2</v>
      </c>
      <c r="M67" s="30">
        <f>H67/'Table 5.1'!I67</f>
        <v>0</v>
      </c>
      <c r="N67" s="64">
        <f>I67/'Table 5.1'!I67</f>
        <v>9.636052760136786E-2</v>
      </c>
      <c r="O67" s="179">
        <f t="shared" si="0"/>
        <v>18</v>
      </c>
      <c r="P67" s="180">
        <f t="shared" si="1"/>
        <v>147</v>
      </c>
      <c r="Q67" s="157"/>
      <c r="R67" s="157"/>
      <c r="S67" s="157"/>
      <c r="T67" s="157"/>
      <c r="U67" s="157"/>
      <c r="V67" s="157"/>
      <c r="W67" s="157"/>
    </row>
    <row r="68" spans="1:23" x14ac:dyDescent="0.2">
      <c r="A68" s="157"/>
      <c r="B68" s="19">
        <v>103029403</v>
      </c>
      <c r="C68" s="74" t="s">
        <v>61</v>
      </c>
      <c r="D68" s="75" t="s">
        <v>23</v>
      </c>
      <c r="E68" s="37">
        <f>'Table 5.1'!E68-'Table 5.1'!F68</f>
        <v>3267</v>
      </c>
      <c r="F68" s="38">
        <f>'Table 5.1'!F68-'Table 5.1'!G68</f>
        <v>2967</v>
      </c>
      <c r="G68" s="38">
        <f>'Table 5.1'!G68-'Table 5.1'!H68</f>
        <v>325</v>
      </c>
      <c r="H68" s="38">
        <f>'Table 5.1'!H68-'Table 5.1'!I68</f>
        <v>0</v>
      </c>
      <c r="I68" s="63">
        <f>'Table 5.1'!E68-'Table 5.1'!I68</f>
        <v>6559</v>
      </c>
      <c r="J68" s="30">
        <f>E68/'Table 5.1'!F68</f>
        <v>4.5654634637152559E-2</v>
      </c>
      <c r="K68" s="30">
        <f>F68/'Table 5.1'!G68</f>
        <v>4.3255773268019597E-2</v>
      </c>
      <c r="L68" s="30">
        <f>G68/'Table 5.1'!H68</f>
        <v>4.7607189418020423E-3</v>
      </c>
      <c r="M68" s="30">
        <f>H68/'Table 5.1'!I68</f>
        <v>0</v>
      </c>
      <c r="N68" s="64">
        <f>I68/'Table 5.1'!I68</f>
        <v>9.6078632428552593E-2</v>
      </c>
      <c r="O68" s="179">
        <f t="shared" si="0"/>
        <v>78</v>
      </c>
      <c r="P68" s="180">
        <f t="shared" si="1"/>
        <v>148</v>
      </c>
      <c r="Q68" s="157"/>
      <c r="R68" s="157"/>
      <c r="S68" s="157"/>
      <c r="T68" s="157"/>
      <c r="U68" s="157"/>
      <c r="V68" s="157"/>
      <c r="W68" s="157"/>
    </row>
    <row r="69" spans="1:23" x14ac:dyDescent="0.2">
      <c r="A69" s="157"/>
      <c r="B69" s="19">
        <v>103029553</v>
      </c>
      <c r="C69" s="74" t="s">
        <v>62</v>
      </c>
      <c r="D69" s="75" t="s">
        <v>23</v>
      </c>
      <c r="E69" s="37">
        <f>'Table 5.1'!E69-'Table 5.1'!F69</f>
        <v>3904</v>
      </c>
      <c r="F69" s="38">
        <f>'Table 5.1'!F69-'Table 5.1'!G69</f>
        <v>2692</v>
      </c>
      <c r="G69" s="38">
        <f>'Table 5.1'!G69-'Table 5.1'!H69</f>
        <v>1502</v>
      </c>
      <c r="H69" s="38">
        <f>'Table 5.1'!H69-'Table 5.1'!I69</f>
        <v>0</v>
      </c>
      <c r="I69" s="63">
        <f>'Table 5.1'!E69-'Table 5.1'!I69</f>
        <v>8098</v>
      </c>
      <c r="J69" s="30">
        <f>E69/'Table 5.1'!F69</f>
        <v>5.4380832985095419E-2</v>
      </c>
      <c r="K69" s="30">
        <f>F69/'Table 5.1'!G69</f>
        <v>3.8959159454687545E-2</v>
      </c>
      <c r="L69" s="30">
        <f>G69/'Table 5.1'!H69</f>
        <v>2.222024971891828E-2</v>
      </c>
      <c r="M69" s="30">
        <f>H69/'Table 5.1'!I69</f>
        <v>0</v>
      </c>
      <c r="N69" s="64">
        <f>I69/'Table 5.1'!I69</f>
        <v>0.11979998816498018</v>
      </c>
      <c r="O69" s="179">
        <f t="shared" ref="O69:O132" si="2">_xlfn.RANK.EQ(I69, I$5:I$504)</f>
        <v>40</v>
      </c>
      <c r="P69" s="180">
        <f t="shared" ref="P69:P132" si="3">_xlfn.RANK.EQ(N69, N$5:N$504)</f>
        <v>83</v>
      </c>
      <c r="Q69" s="157"/>
      <c r="R69" s="157"/>
      <c r="S69" s="157"/>
      <c r="T69" s="157"/>
      <c r="U69" s="157"/>
      <c r="V69" s="157"/>
      <c r="W69" s="157"/>
    </row>
    <row r="70" spans="1:23" x14ac:dyDescent="0.2">
      <c r="A70" s="157"/>
      <c r="B70" s="19">
        <v>103029603</v>
      </c>
      <c r="C70" s="74" t="s">
        <v>63</v>
      </c>
      <c r="D70" s="75" t="s">
        <v>23</v>
      </c>
      <c r="E70" s="37">
        <f>'Table 5.1'!E70-'Table 5.1'!F70</f>
        <v>786</v>
      </c>
      <c r="F70" s="38">
        <f>'Table 5.1'!F70-'Table 5.1'!G70</f>
        <v>169</v>
      </c>
      <c r="G70" s="38">
        <f>'Table 5.1'!G70-'Table 5.1'!H70</f>
        <v>1817</v>
      </c>
      <c r="H70" s="38">
        <f>'Table 5.1'!H70-'Table 5.1'!I70</f>
        <v>0</v>
      </c>
      <c r="I70" s="63">
        <f>'Table 5.1'!E70-'Table 5.1'!I70</f>
        <v>2772</v>
      </c>
      <c r="J70" s="30">
        <f>E70/'Table 5.1'!F70</f>
        <v>1.6096332247957239E-2</v>
      </c>
      <c r="K70" s="30">
        <f>F70/'Table 5.1'!G70</f>
        <v>3.4729357609633799E-3</v>
      </c>
      <c r="L70" s="30">
        <f>G70/'Table 5.1'!H70</f>
        <v>3.8787490660689511E-2</v>
      </c>
      <c r="M70" s="30">
        <f>H70/'Table 5.1'!I70</f>
        <v>0</v>
      </c>
      <c r="N70" s="64">
        <f>I70/'Table 5.1'!I70</f>
        <v>5.9173871277617675E-2</v>
      </c>
      <c r="O70" s="179">
        <f t="shared" si="2"/>
        <v>312</v>
      </c>
      <c r="P70" s="180">
        <f t="shared" si="3"/>
        <v>284</v>
      </c>
      <c r="Q70" s="157"/>
      <c r="R70" s="157"/>
      <c r="S70" s="157"/>
      <c r="T70" s="157"/>
      <c r="U70" s="157"/>
      <c r="V70" s="157"/>
      <c r="W70" s="157"/>
    </row>
    <row r="71" spans="1:23" x14ac:dyDescent="0.2">
      <c r="A71" s="157"/>
      <c r="B71" s="19">
        <v>103029803</v>
      </c>
      <c r="C71" s="74" t="s">
        <v>64</v>
      </c>
      <c r="D71" s="75" t="s">
        <v>23</v>
      </c>
      <c r="E71" s="37">
        <f>'Table 5.1'!E71-'Table 5.1'!F71</f>
        <v>-944</v>
      </c>
      <c r="F71" s="38">
        <f>'Table 5.1'!F71-'Table 5.1'!G71</f>
        <v>1581</v>
      </c>
      <c r="G71" s="38">
        <f>'Table 5.1'!G71-'Table 5.1'!H71</f>
        <v>-1159</v>
      </c>
      <c r="H71" s="38">
        <f>'Table 5.1'!H71-'Table 5.1'!I71</f>
        <v>0</v>
      </c>
      <c r="I71" s="63">
        <f>'Table 5.1'!E71-'Table 5.1'!I71</f>
        <v>-522</v>
      </c>
      <c r="J71" s="30">
        <f>E71/'Table 5.1'!F71</f>
        <v>-2.7842501106031557E-2</v>
      </c>
      <c r="K71" s="30">
        <f>F71/'Table 5.1'!G71</f>
        <v>4.8911025863135747E-2</v>
      </c>
      <c r="L71" s="30">
        <f>G71/'Table 5.1'!H71</f>
        <v>-3.4614580533405014E-2</v>
      </c>
      <c r="M71" s="30">
        <f>H71/'Table 5.1'!I71</f>
        <v>0</v>
      </c>
      <c r="N71" s="64">
        <f>I71/'Table 5.1'!I71</f>
        <v>-1.5590000895977063E-2</v>
      </c>
      <c r="O71" s="179">
        <f t="shared" si="2"/>
        <v>467</v>
      </c>
      <c r="P71" s="180">
        <f t="shared" si="3"/>
        <v>471</v>
      </c>
      <c r="Q71" s="157"/>
      <c r="R71" s="157"/>
      <c r="S71" s="157"/>
      <c r="T71" s="157"/>
      <c r="U71" s="157"/>
      <c r="V71" s="157"/>
      <c r="W71" s="157"/>
    </row>
    <row r="72" spans="1:23" x14ac:dyDescent="0.2">
      <c r="A72" s="157"/>
      <c r="B72" s="19">
        <v>103029902</v>
      </c>
      <c r="C72" s="74" t="s">
        <v>65</v>
      </c>
      <c r="D72" s="75" t="s">
        <v>23</v>
      </c>
      <c r="E72" s="37">
        <f>'Table 5.1'!E72-'Table 5.1'!F72</f>
        <v>563</v>
      </c>
      <c r="F72" s="38">
        <f>'Table 5.1'!F72-'Table 5.1'!G72</f>
        <v>309</v>
      </c>
      <c r="G72" s="38">
        <f>'Table 5.1'!G72-'Table 5.1'!H72</f>
        <v>1172</v>
      </c>
      <c r="H72" s="38">
        <f>'Table 5.1'!H72-'Table 5.1'!I72</f>
        <v>0</v>
      </c>
      <c r="I72" s="63">
        <f>'Table 5.1'!E72-'Table 5.1'!I72</f>
        <v>2044</v>
      </c>
      <c r="J72" s="30">
        <f>E72/'Table 5.1'!F72</f>
        <v>1.2959510162741984E-2</v>
      </c>
      <c r="K72" s="30">
        <f>F72/'Table 5.1'!G72</f>
        <v>7.1637223535957716E-3</v>
      </c>
      <c r="L72" s="30">
        <f>G72/'Table 5.1'!H72</f>
        <v>2.7930031933654259E-2</v>
      </c>
      <c r="M72" s="30">
        <f>H72/'Table 5.1'!I72</f>
        <v>0</v>
      </c>
      <c r="N72" s="64">
        <f>I72/'Table 5.1'!I72</f>
        <v>4.871073828702159E-2</v>
      </c>
      <c r="O72" s="179">
        <f t="shared" si="2"/>
        <v>358</v>
      </c>
      <c r="P72" s="180">
        <f t="shared" si="3"/>
        <v>328</v>
      </c>
      <c r="Q72" s="157"/>
      <c r="R72" s="157"/>
      <c r="S72" s="157"/>
      <c r="T72" s="157"/>
      <c r="U72" s="157"/>
      <c r="V72" s="157"/>
      <c r="W72" s="157"/>
    </row>
    <row r="73" spans="1:23" x14ac:dyDescent="0.2">
      <c r="A73" s="157"/>
      <c r="B73" s="19">
        <v>104101252</v>
      </c>
      <c r="C73" s="74" t="s">
        <v>141</v>
      </c>
      <c r="D73" s="75" t="s">
        <v>142</v>
      </c>
      <c r="E73" s="37">
        <f>'Table 5.1'!E73-'Table 5.1'!F73</f>
        <v>2545</v>
      </c>
      <c r="F73" s="38">
        <f>'Table 5.1'!F73-'Table 5.1'!G73</f>
        <v>1602</v>
      </c>
      <c r="G73" s="38">
        <f>'Table 5.1'!G73-'Table 5.1'!H73</f>
        <v>1455</v>
      </c>
      <c r="H73" s="38">
        <f>'Table 5.1'!H73-'Table 5.1'!I73</f>
        <v>0</v>
      </c>
      <c r="I73" s="63">
        <f>'Table 5.1'!E73-'Table 5.1'!I73</f>
        <v>5602</v>
      </c>
      <c r="J73" s="30">
        <f>E73/'Table 5.1'!F73</f>
        <v>4.9083895853423334E-2</v>
      </c>
      <c r="K73" s="30">
        <f>F73/'Table 5.1'!G73</f>
        <v>3.1881865944913233E-2</v>
      </c>
      <c r="L73" s="30">
        <f>G73/'Table 5.1'!H73</f>
        <v>2.9819851208165105E-2</v>
      </c>
      <c r="M73" s="30">
        <f>H73/'Table 5.1'!I73</f>
        <v>0</v>
      </c>
      <c r="N73" s="64">
        <f>I73/'Table 5.1'!I73</f>
        <v>0.11481155083721026</v>
      </c>
      <c r="O73" s="179">
        <f t="shared" si="2"/>
        <v>126</v>
      </c>
      <c r="P73" s="180">
        <f t="shared" si="3"/>
        <v>103</v>
      </c>
      <c r="Q73" s="157"/>
      <c r="R73" s="157"/>
      <c r="S73" s="157"/>
      <c r="T73" s="157"/>
      <c r="U73" s="157"/>
      <c r="V73" s="157"/>
      <c r="W73" s="157"/>
    </row>
    <row r="74" spans="1:23" x14ac:dyDescent="0.2">
      <c r="A74" s="157"/>
      <c r="B74" s="19">
        <v>104103603</v>
      </c>
      <c r="C74" s="74" t="s">
        <v>143</v>
      </c>
      <c r="D74" s="75" t="s">
        <v>142</v>
      </c>
      <c r="E74" s="37">
        <f>'Table 5.1'!E74-'Table 5.1'!F74</f>
        <v>1378</v>
      </c>
      <c r="F74" s="38">
        <f>'Table 5.1'!F74-'Table 5.1'!G74</f>
        <v>2047</v>
      </c>
      <c r="G74" s="38">
        <f>'Table 5.1'!G74-'Table 5.1'!H74</f>
        <v>-797</v>
      </c>
      <c r="H74" s="38">
        <f>'Table 5.1'!H74-'Table 5.1'!I74</f>
        <v>0</v>
      </c>
      <c r="I74" s="63">
        <f>'Table 5.1'!E74-'Table 5.1'!I74</f>
        <v>2628</v>
      </c>
      <c r="J74" s="30">
        <f>E74/'Table 5.1'!F74</f>
        <v>2.7006898714330513E-2</v>
      </c>
      <c r="K74" s="30">
        <f>F74/'Table 5.1'!G74</f>
        <v>4.1795128325540561E-2</v>
      </c>
      <c r="L74" s="30">
        <f>G74/'Table 5.1'!H74</f>
        <v>-1.6012375939245389E-2</v>
      </c>
      <c r="M74" s="30">
        <f>H74/'Table 5.1'!I74</f>
        <v>0</v>
      </c>
      <c r="N74" s="64">
        <f>I74/'Table 5.1'!I74</f>
        <v>5.2798649897536867E-2</v>
      </c>
      <c r="O74" s="179">
        <f t="shared" si="2"/>
        <v>326</v>
      </c>
      <c r="P74" s="180">
        <f t="shared" si="3"/>
        <v>311</v>
      </c>
      <c r="Q74" s="157"/>
      <c r="R74" s="157"/>
      <c r="S74" s="157"/>
      <c r="T74" s="157"/>
      <c r="U74" s="157"/>
      <c r="V74" s="157"/>
      <c r="W74" s="157"/>
    </row>
    <row r="75" spans="1:23" x14ac:dyDescent="0.2">
      <c r="A75" s="157"/>
      <c r="B75" s="19">
        <v>104105003</v>
      </c>
      <c r="C75" s="74" t="s">
        <v>144</v>
      </c>
      <c r="D75" s="75" t="s">
        <v>142</v>
      </c>
      <c r="E75" s="37">
        <f>'Table 5.1'!E75-'Table 5.1'!F75</f>
        <v>4427</v>
      </c>
      <c r="F75" s="38">
        <f>'Table 5.1'!F75-'Table 5.1'!G75</f>
        <v>1370</v>
      </c>
      <c r="G75" s="38">
        <f>'Table 5.1'!G75-'Table 5.1'!H75</f>
        <v>9923</v>
      </c>
      <c r="H75" s="38">
        <f>'Table 5.1'!H75-'Table 5.1'!I75</f>
        <v>0</v>
      </c>
      <c r="I75" s="63">
        <f>'Table 5.1'!E75-'Table 5.1'!I75</f>
        <v>15720</v>
      </c>
      <c r="J75" s="30">
        <f>E75/'Table 5.1'!F75</f>
        <v>4.8533152078582706E-2</v>
      </c>
      <c r="K75" s="30">
        <f>F75/'Table 5.1'!G75</f>
        <v>1.5248313781359215E-2</v>
      </c>
      <c r="L75" s="30">
        <f>G75/'Table 5.1'!H75</f>
        <v>0.12415700111357181</v>
      </c>
      <c r="M75" s="30">
        <f>H75/'Table 5.1'!I75</f>
        <v>0</v>
      </c>
      <c r="N75" s="64">
        <f>I75/'Table 5.1'!I75</f>
        <v>0.19668931346420931</v>
      </c>
      <c r="O75" s="179">
        <f t="shared" si="2"/>
        <v>2</v>
      </c>
      <c r="P75" s="180">
        <f t="shared" si="3"/>
        <v>13</v>
      </c>
      <c r="Q75" s="157"/>
      <c r="R75" s="157"/>
      <c r="S75" s="157"/>
      <c r="T75" s="157"/>
      <c r="U75" s="157"/>
      <c r="V75" s="157"/>
      <c r="W75" s="157"/>
    </row>
    <row r="76" spans="1:23" x14ac:dyDescent="0.2">
      <c r="A76" s="157"/>
      <c r="B76" s="19">
        <v>104105353</v>
      </c>
      <c r="C76" s="74" t="s">
        <v>145</v>
      </c>
      <c r="D76" s="75" t="s">
        <v>142</v>
      </c>
      <c r="E76" s="37">
        <f>'Table 5.1'!E76-'Table 5.1'!F76</f>
        <v>1350</v>
      </c>
      <c r="F76" s="38">
        <f>'Table 5.1'!F76-'Table 5.1'!G76</f>
        <v>-288</v>
      </c>
      <c r="G76" s="38">
        <f>'Table 5.1'!G76-'Table 5.1'!H76</f>
        <v>2066</v>
      </c>
      <c r="H76" s="38">
        <f>'Table 5.1'!H76-'Table 5.1'!I76</f>
        <v>0</v>
      </c>
      <c r="I76" s="63">
        <f>'Table 5.1'!E76-'Table 5.1'!I76</f>
        <v>3128</v>
      </c>
      <c r="J76" s="30">
        <f>E76/'Table 5.1'!F76</f>
        <v>2.6547628411861875E-2</v>
      </c>
      <c r="K76" s="30">
        <f>F76/'Table 5.1'!G76</f>
        <v>-5.6315995307000388E-3</v>
      </c>
      <c r="L76" s="30">
        <f>G76/'Table 5.1'!H76</f>
        <v>4.2099686188205566E-2</v>
      </c>
      <c r="M76" s="30">
        <f>H76/'Table 5.1'!I76</f>
        <v>0</v>
      </c>
      <c r="N76" s="64">
        <f>I76/'Table 5.1'!I76</f>
        <v>6.3740473570526146E-2</v>
      </c>
      <c r="O76" s="179">
        <f t="shared" si="2"/>
        <v>275</v>
      </c>
      <c r="P76" s="180">
        <f t="shared" si="3"/>
        <v>260</v>
      </c>
      <c r="Q76" s="157"/>
      <c r="R76" s="157"/>
      <c r="S76" s="157"/>
      <c r="T76" s="157"/>
      <c r="U76" s="157"/>
      <c r="V76" s="157"/>
      <c r="W76" s="157"/>
    </row>
    <row r="77" spans="1:23" x14ac:dyDescent="0.2">
      <c r="A77" s="157"/>
      <c r="B77" s="19">
        <v>104107503</v>
      </c>
      <c r="C77" s="74" t="s">
        <v>146</v>
      </c>
      <c r="D77" s="75" t="s">
        <v>142</v>
      </c>
      <c r="E77" s="37">
        <f>'Table 5.1'!E77-'Table 5.1'!F77</f>
        <v>1945</v>
      </c>
      <c r="F77" s="38">
        <f>'Table 5.1'!F77-'Table 5.1'!G77</f>
        <v>4092</v>
      </c>
      <c r="G77" s="38">
        <f>'Table 5.1'!G77-'Table 5.1'!H77</f>
        <v>-656</v>
      </c>
      <c r="H77" s="38">
        <f>'Table 5.1'!H77-'Table 5.1'!I77</f>
        <v>0</v>
      </c>
      <c r="I77" s="63">
        <f>'Table 5.1'!E77-'Table 5.1'!I77</f>
        <v>5381</v>
      </c>
      <c r="J77" s="30">
        <f>E77/'Table 5.1'!F77</f>
        <v>3.8724192167559283E-2</v>
      </c>
      <c r="K77" s="30">
        <f>F77/'Table 5.1'!G77</f>
        <v>8.8696217622195733E-2</v>
      </c>
      <c r="L77" s="30">
        <f>G77/'Table 5.1'!H77</f>
        <v>-1.4019790130580667E-2</v>
      </c>
      <c r="M77" s="30">
        <f>H77/'Table 5.1'!I77</f>
        <v>0</v>
      </c>
      <c r="N77" s="64">
        <f>I77/'Table 5.1'!I77</f>
        <v>0.11500074800709538</v>
      </c>
      <c r="O77" s="179">
        <f t="shared" si="2"/>
        <v>136</v>
      </c>
      <c r="P77" s="180">
        <f t="shared" si="3"/>
        <v>102</v>
      </c>
      <c r="Q77" s="157"/>
      <c r="R77" s="157"/>
      <c r="S77" s="157"/>
      <c r="T77" s="157"/>
      <c r="U77" s="157"/>
      <c r="V77" s="157"/>
      <c r="W77" s="157"/>
    </row>
    <row r="78" spans="1:23" x14ac:dyDescent="0.2">
      <c r="A78" s="157"/>
      <c r="B78" s="19">
        <v>104107803</v>
      </c>
      <c r="C78" s="74" t="s">
        <v>147</v>
      </c>
      <c r="D78" s="75" t="s">
        <v>142</v>
      </c>
      <c r="E78" s="37">
        <f>'Table 5.1'!E78-'Table 5.1'!F78</f>
        <v>3010</v>
      </c>
      <c r="F78" s="38">
        <f>'Table 5.1'!F78-'Table 5.1'!G78</f>
        <v>3686</v>
      </c>
      <c r="G78" s="38">
        <f>'Table 5.1'!G78-'Table 5.1'!H78</f>
        <v>-5</v>
      </c>
      <c r="H78" s="38">
        <f>'Table 5.1'!H78-'Table 5.1'!I78</f>
        <v>0</v>
      </c>
      <c r="I78" s="63">
        <f>'Table 5.1'!E78-'Table 5.1'!I78</f>
        <v>6691</v>
      </c>
      <c r="J78" s="30">
        <f>E78/'Table 5.1'!F78</f>
        <v>4.9198280511923639E-2</v>
      </c>
      <c r="K78" s="30">
        <f>F78/'Table 5.1'!G78</f>
        <v>6.4109922601965394E-2</v>
      </c>
      <c r="L78" s="30">
        <f>G78/'Table 5.1'!H78</f>
        <v>-8.6956521739130441E-5</v>
      </c>
      <c r="M78" s="30">
        <f>H78/'Table 5.1'!I78</f>
        <v>0</v>
      </c>
      <c r="N78" s="64">
        <f>I78/'Table 5.1'!I78</f>
        <v>0.11636521739130434</v>
      </c>
      <c r="O78" s="179">
        <f t="shared" si="2"/>
        <v>76</v>
      </c>
      <c r="P78" s="180">
        <f t="shared" si="3"/>
        <v>93</v>
      </c>
      <c r="Q78" s="157"/>
      <c r="R78" s="157"/>
      <c r="S78" s="157"/>
      <c r="T78" s="157"/>
      <c r="U78" s="157"/>
      <c r="V78" s="157"/>
      <c r="W78" s="157"/>
    </row>
    <row r="79" spans="1:23" x14ac:dyDescent="0.2">
      <c r="A79" s="157"/>
      <c r="B79" s="19">
        <v>104107903</v>
      </c>
      <c r="C79" s="74" t="s">
        <v>148</v>
      </c>
      <c r="D79" s="75" t="s">
        <v>142</v>
      </c>
      <c r="E79" s="37">
        <f>'Table 5.1'!E79-'Table 5.1'!F79</f>
        <v>-227</v>
      </c>
      <c r="F79" s="38">
        <f>'Table 5.1'!F79-'Table 5.1'!G79</f>
        <v>4975</v>
      </c>
      <c r="G79" s="38">
        <f>'Table 5.1'!G79-'Table 5.1'!H79</f>
        <v>573</v>
      </c>
      <c r="H79" s="38">
        <f>'Table 5.1'!H79-'Table 5.1'!I79</f>
        <v>0</v>
      </c>
      <c r="I79" s="63">
        <f>'Table 5.1'!E79-'Table 5.1'!I79</f>
        <v>5321</v>
      </c>
      <c r="J79" s="30">
        <f>E79/'Table 5.1'!F79</f>
        <v>-2.5815109230891702E-3</v>
      </c>
      <c r="K79" s="30">
        <f>F79/'Table 5.1'!G79</f>
        <v>5.9970105354516745E-2</v>
      </c>
      <c r="L79" s="30">
        <f>G79/'Table 5.1'!H79</f>
        <v>6.9551496024761791E-3</v>
      </c>
      <c r="M79" s="30">
        <f>H79/'Table 5.1'!I79</f>
        <v>0</v>
      </c>
      <c r="N79" s="64">
        <f>I79/'Table 5.1'!I79</f>
        <v>6.4587000060690666E-2</v>
      </c>
      <c r="O79" s="179">
        <f t="shared" si="2"/>
        <v>140</v>
      </c>
      <c r="P79" s="180">
        <f t="shared" si="3"/>
        <v>254</v>
      </c>
      <c r="Q79" s="157"/>
      <c r="R79" s="157"/>
      <c r="S79" s="157"/>
      <c r="T79" s="157"/>
      <c r="U79" s="157"/>
      <c r="V79" s="157"/>
      <c r="W79" s="157"/>
    </row>
    <row r="80" spans="1:23" x14ac:dyDescent="0.2">
      <c r="A80" s="157"/>
      <c r="B80" s="19">
        <v>104372003</v>
      </c>
      <c r="C80" s="74" t="s">
        <v>344</v>
      </c>
      <c r="D80" s="75" t="s">
        <v>345</v>
      </c>
      <c r="E80" s="37">
        <f>'Table 5.1'!E80-'Table 5.1'!F80</f>
        <v>531</v>
      </c>
      <c r="F80" s="38">
        <f>'Table 5.1'!F80-'Table 5.1'!G80</f>
        <v>1279</v>
      </c>
      <c r="G80" s="38">
        <f>'Table 5.1'!G80-'Table 5.1'!H80</f>
        <v>1346</v>
      </c>
      <c r="H80" s="38">
        <f>'Table 5.1'!H80-'Table 5.1'!I80</f>
        <v>0</v>
      </c>
      <c r="I80" s="63">
        <f>'Table 5.1'!E80-'Table 5.1'!I80</f>
        <v>3156</v>
      </c>
      <c r="J80" s="30">
        <f>E80/'Table 5.1'!F80</f>
        <v>1.1484805882989078E-2</v>
      </c>
      <c r="K80" s="30">
        <f>F80/'Table 5.1'!G80</f>
        <v>2.8450040039149391E-2</v>
      </c>
      <c r="L80" s="30">
        <f>G80/'Table 5.1'!H80</f>
        <v>3.086448062371016E-2</v>
      </c>
      <c r="M80" s="30">
        <f>H80/'Table 5.1'!I80</f>
        <v>0</v>
      </c>
      <c r="N80" s="64">
        <f>I80/'Table 5.1'!I80</f>
        <v>7.2368722770006874E-2</v>
      </c>
      <c r="O80" s="179">
        <f t="shared" si="2"/>
        <v>273</v>
      </c>
      <c r="P80" s="180">
        <f t="shared" si="3"/>
        <v>217</v>
      </c>
      <c r="Q80" s="157"/>
      <c r="R80" s="157"/>
      <c r="S80" s="157"/>
      <c r="T80" s="157"/>
      <c r="U80" s="157"/>
      <c r="V80" s="157"/>
      <c r="W80" s="157"/>
    </row>
    <row r="81" spans="1:23" x14ac:dyDescent="0.2">
      <c r="A81" s="157"/>
      <c r="B81" s="19">
        <v>104374003</v>
      </c>
      <c r="C81" s="74" t="s">
        <v>346</v>
      </c>
      <c r="D81" s="75" t="s">
        <v>345</v>
      </c>
      <c r="E81" s="37">
        <f>'Table 5.1'!E81-'Table 5.1'!F81</f>
        <v>4154</v>
      </c>
      <c r="F81" s="38">
        <f>'Table 5.1'!F81-'Table 5.1'!G81</f>
        <v>3438</v>
      </c>
      <c r="G81" s="38">
        <f>'Table 5.1'!G81-'Table 5.1'!H81</f>
        <v>-1668</v>
      </c>
      <c r="H81" s="38">
        <f>'Table 5.1'!H81-'Table 5.1'!I81</f>
        <v>0</v>
      </c>
      <c r="I81" s="63">
        <f>'Table 5.1'!E81-'Table 5.1'!I81</f>
        <v>5924</v>
      </c>
      <c r="J81" s="30">
        <f>E81/'Table 5.1'!F81</f>
        <v>7.4140177408127936E-2</v>
      </c>
      <c r="K81" s="30">
        <f>F81/'Table 5.1'!G81</f>
        <v>6.5372402122036086E-2</v>
      </c>
      <c r="L81" s="30">
        <f>G81/'Table 5.1'!H81</f>
        <v>-3.0741443815772498E-2</v>
      </c>
      <c r="M81" s="30">
        <f>H81/'Table 5.1'!I81</f>
        <v>0</v>
      </c>
      <c r="N81" s="64">
        <f>I81/'Table 5.1'!I81</f>
        <v>0.10918004386369082</v>
      </c>
      <c r="O81" s="179">
        <f t="shared" si="2"/>
        <v>111</v>
      </c>
      <c r="P81" s="180">
        <f t="shared" si="3"/>
        <v>121</v>
      </c>
      <c r="Q81" s="157"/>
      <c r="R81" s="157"/>
      <c r="S81" s="157"/>
      <c r="T81" s="157"/>
      <c r="U81" s="157"/>
      <c r="V81" s="157"/>
      <c r="W81" s="157"/>
    </row>
    <row r="82" spans="1:23" x14ac:dyDescent="0.2">
      <c r="A82" s="157"/>
      <c r="B82" s="19">
        <v>104375003</v>
      </c>
      <c r="C82" s="74" t="s">
        <v>347</v>
      </c>
      <c r="D82" s="75" t="s">
        <v>345</v>
      </c>
      <c r="E82" s="37">
        <f>'Table 5.1'!E82-'Table 5.1'!F82</f>
        <v>-923</v>
      </c>
      <c r="F82" s="38">
        <f>'Table 5.1'!F82-'Table 5.1'!G82</f>
        <v>1931</v>
      </c>
      <c r="G82" s="38">
        <f>'Table 5.1'!G82-'Table 5.1'!H82</f>
        <v>806</v>
      </c>
      <c r="H82" s="38">
        <f>'Table 5.1'!H82-'Table 5.1'!I82</f>
        <v>0</v>
      </c>
      <c r="I82" s="63">
        <f>'Table 5.1'!E82-'Table 5.1'!I82</f>
        <v>1814</v>
      </c>
      <c r="J82" s="30">
        <f>E82/'Table 5.1'!F82</f>
        <v>-1.7531197173735493E-2</v>
      </c>
      <c r="K82" s="30">
        <f>F82/'Table 5.1'!G82</f>
        <v>3.8073267873338854E-2</v>
      </c>
      <c r="L82" s="30">
        <f>G82/'Table 5.1'!H82</f>
        <v>1.6148421221349574E-2</v>
      </c>
      <c r="M82" s="30">
        <f>H82/'Table 5.1'!I82</f>
        <v>0</v>
      </c>
      <c r="N82" s="64">
        <f>I82/'Table 5.1'!I82</f>
        <v>3.6343965379067159E-2</v>
      </c>
      <c r="O82" s="179">
        <f t="shared" si="2"/>
        <v>379</v>
      </c>
      <c r="P82" s="180">
        <f t="shared" si="3"/>
        <v>368</v>
      </c>
      <c r="Q82" s="157"/>
      <c r="R82" s="157"/>
      <c r="S82" s="157"/>
      <c r="T82" s="157"/>
      <c r="U82" s="157"/>
      <c r="V82" s="157"/>
      <c r="W82" s="157"/>
    </row>
    <row r="83" spans="1:23" x14ac:dyDescent="0.2">
      <c r="A83" s="157"/>
      <c r="B83" s="19">
        <v>104375203</v>
      </c>
      <c r="C83" s="74" t="s">
        <v>348</v>
      </c>
      <c r="D83" s="75" t="s">
        <v>345</v>
      </c>
      <c r="E83" s="37">
        <f>'Table 5.1'!E83-'Table 5.1'!F83</f>
        <v>3526</v>
      </c>
      <c r="F83" s="38">
        <f>'Table 5.1'!F83-'Table 5.1'!G83</f>
        <v>2110</v>
      </c>
      <c r="G83" s="38">
        <f>'Table 5.1'!G83-'Table 5.1'!H83</f>
        <v>5088</v>
      </c>
      <c r="H83" s="38">
        <f>'Table 5.1'!H83-'Table 5.1'!I83</f>
        <v>0</v>
      </c>
      <c r="I83" s="63">
        <f>'Table 5.1'!E83-'Table 5.1'!I83</f>
        <v>10724</v>
      </c>
      <c r="J83" s="30">
        <f>E83/'Table 5.1'!F83</f>
        <v>5.4852911435727507E-2</v>
      </c>
      <c r="K83" s="30">
        <f>F83/'Table 5.1'!G83</f>
        <v>3.3938653069759211E-2</v>
      </c>
      <c r="L83" s="30">
        <f>G83/'Table 5.1'!H83</f>
        <v>8.9133367202144251E-2</v>
      </c>
      <c r="M83" s="30">
        <f>H83/'Table 5.1'!I83</f>
        <v>0</v>
      </c>
      <c r="N83" s="64">
        <f>I83/'Table 5.1'!I83</f>
        <v>0.18786679046301</v>
      </c>
      <c r="O83" s="179">
        <f t="shared" si="2"/>
        <v>14</v>
      </c>
      <c r="P83" s="180">
        <f t="shared" si="3"/>
        <v>17</v>
      </c>
      <c r="Q83" s="157"/>
      <c r="R83" s="157"/>
      <c r="S83" s="157"/>
      <c r="T83" s="157"/>
      <c r="U83" s="157"/>
      <c r="V83" s="157"/>
      <c r="W83" s="157"/>
    </row>
    <row r="84" spans="1:23" x14ac:dyDescent="0.2">
      <c r="A84" s="157"/>
      <c r="B84" s="19">
        <v>104375302</v>
      </c>
      <c r="C84" s="74" t="s">
        <v>349</v>
      </c>
      <c r="D84" s="75" t="s">
        <v>345</v>
      </c>
      <c r="E84" s="37">
        <f>'Table 5.1'!E84-'Table 5.1'!F84</f>
        <v>-375</v>
      </c>
      <c r="F84" s="38">
        <f>'Table 5.1'!F84-'Table 5.1'!G84</f>
        <v>1087</v>
      </c>
      <c r="G84" s="38">
        <f>'Table 5.1'!G84-'Table 5.1'!H84</f>
        <v>934</v>
      </c>
      <c r="H84" s="38">
        <f>'Table 5.1'!H84-'Table 5.1'!I84</f>
        <v>0</v>
      </c>
      <c r="I84" s="63">
        <f>'Table 5.1'!E84-'Table 5.1'!I84</f>
        <v>1646</v>
      </c>
      <c r="J84" s="30">
        <f>E84/'Table 5.1'!F84</f>
        <v>-1.1768397928761965E-2</v>
      </c>
      <c r="K84" s="30">
        <f>F84/'Table 5.1'!G84</f>
        <v>3.5317434531158619E-2</v>
      </c>
      <c r="L84" s="30">
        <f>G84/'Table 5.1'!H84</f>
        <v>3.1296072912478219E-2</v>
      </c>
      <c r="M84" s="30">
        <f>H84/'Table 5.1'!I84</f>
        <v>0</v>
      </c>
      <c r="N84" s="64">
        <f>I84/'Table 5.1'!I84</f>
        <v>5.5153464683018363E-2</v>
      </c>
      <c r="O84" s="179">
        <f t="shared" si="2"/>
        <v>389</v>
      </c>
      <c r="P84" s="180">
        <f t="shared" si="3"/>
        <v>299</v>
      </c>
      <c r="Q84" s="157"/>
      <c r="R84" s="157"/>
      <c r="S84" s="157"/>
      <c r="T84" s="157"/>
      <c r="U84" s="157"/>
      <c r="V84" s="157"/>
      <c r="W84" s="157"/>
    </row>
    <row r="85" spans="1:23" x14ac:dyDescent="0.2">
      <c r="A85" s="157"/>
      <c r="B85" s="19">
        <v>104376203</v>
      </c>
      <c r="C85" s="74" t="s">
        <v>350</v>
      </c>
      <c r="D85" s="75" t="s">
        <v>345</v>
      </c>
      <c r="E85" s="37">
        <f>'Table 5.1'!E85-'Table 5.1'!F85</f>
        <v>-25</v>
      </c>
      <c r="F85" s="38">
        <f>'Table 5.1'!F85-'Table 5.1'!G85</f>
        <v>457</v>
      </c>
      <c r="G85" s="38">
        <f>'Table 5.1'!G85-'Table 5.1'!H85</f>
        <v>199</v>
      </c>
      <c r="H85" s="38">
        <f>'Table 5.1'!H85-'Table 5.1'!I85</f>
        <v>0</v>
      </c>
      <c r="I85" s="63">
        <f>'Table 5.1'!E85-'Table 5.1'!I85</f>
        <v>631</v>
      </c>
      <c r="J85" s="30">
        <f>E85/'Table 5.1'!F85</f>
        <v>-4.8590864917395527E-4</v>
      </c>
      <c r="K85" s="30">
        <f>F85/'Table 5.1'!G85</f>
        <v>8.9620143941325277E-3</v>
      </c>
      <c r="L85" s="30">
        <f>G85/'Table 5.1'!H85</f>
        <v>3.917785565224239E-3</v>
      </c>
      <c r="M85" s="30">
        <f>H85/'Table 5.1'!I85</f>
        <v>0</v>
      </c>
      <c r="N85" s="64">
        <f>I85/'Table 5.1'!I85</f>
        <v>1.242272709375123E-2</v>
      </c>
      <c r="O85" s="179">
        <f t="shared" si="2"/>
        <v>440</v>
      </c>
      <c r="P85" s="180">
        <f t="shared" si="3"/>
        <v>438</v>
      </c>
      <c r="Q85" s="157"/>
      <c r="R85" s="157"/>
      <c r="S85" s="157"/>
      <c r="T85" s="157"/>
      <c r="U85" s="157"/>
      <c r="V85" s="157"/>
      <c r="W85" s="157"/>
    </row>
    <row r="86" spans="1:23" x14ac:dyDescent="0.2">
      <c r="A86" s="157"/>
      <c r="B86" s="19">
        <v>104377003</v>
      </c>
      <c r="C86" s="74" t="s">
        <v>351</v>
      </c>
      <c r="D86" s="75" t="s">
        <v>345</v>
      </c>
      <c r="E86" s="37">
        <f>'Table 5.1'!E86-'Table 5.1'!F86</f>
        <v>4038</v>
      </c>
      <c r="F86" s="38">
        <f>'Table 5.1'!F86-'Table 5.1'!G86</f>
        <v>2249</v>
      </c>
      <c r="G86" s="38">
        <f>'Table 5.1'!G86-'Table 5.1'!H86</f>
        <v>472</v>
      </c>
      <c r="H86" s="38">
        <f>'Table 5.1'!H86-'Table 5.1'!I86</f>
        <v>0</v>
      </c>
      <c r="I86" s="63">
        <f>'Table 5.1'!E86-'Table 5.1'!I86</f>
        <v>6759</v>
      </c>
      <c r="J86" s="30">
        <f>E86/'Table 5.1'!F86</f>
        <v>9.2208622579466576E-2</v>
      </c>
      <c r="K86" s="30">
        <f>F86/'Table 5.1'!G86</f>
        <v>5.4136677659292781E-2</v>
      </c>
      <c r="L86" s="30">
        <f>G86/'Table 5.1'!H86</f>
        <v>1.1492293832631298E-2</v>
      </c>
      <c r="M86" s="30">
        <f>H86/'Table 5.1'!I86</f>
        <v>0</v>
      </c>
      <c r="N86" s="64">
        <f>I86/'Table 5.1'!I86</f>
        <v>0.16456867376007403</v>
      </c>
      <c r="O86" s="179">
        <f t="shared" si="2"/>
        <v>74</v>
      </c>
      <c r="P86" s="180">
        <f t="shared" si="3"/>
        <v>27</v>
      </c>
      <c r="Q86" s="157"/>
      <c r="R86" s="157"/>
      <c r="S86" s="157"/>
      <c r="T86" s="157"/>
      <c r="U86" s="157"/>
      <c r="V86" s="157"/>
      <c r="W86" s="157"/>
    </row>
    <row r="87" spans="1:23" x14ac:dyDescent="0.2">
      <c r="A87" s="157"/>
      <c r="B87" s="19">
        <v>104378003</v>
      </c>
      <c r="C87" s="74" t="s">
        <v>352</v>
      </c>
      <c r="D87" s="75" t="s">
        <v>345</v>
      </c>
      <c r="E87" s="37">
        <f>'Table 5.1'!E87-'Table 5.1'!F87</f>
        <v>192</v>
      </c>
      <c r="F87" s="38">
        <f>'Table 5.1'!F87-'Table 5.1'!G87</f>
        <v>2905</v>
      </c>
      <c r="G87" s="38">
        <f>'Table 5.1'!G87-'Table 5.1'!H87</f>
        <v>814</v>
      </c>
      <c r="H87" s="38">
        <f>'Table 5.1'!H87-'Table 5.1'!I87</f>
        <v>0</v>
      </c>
      <c r="I87" s="63">
        <f>'Table 5.1'!E87-'Table 5.1'!I87</f>
        <v>3911</v>
      </c>
      <c r="J87" s="30">
        <f>E87/'Table 5.1'!F87</f>
        <v>3.6629337810252399E-3</v>
      </c>
      <c r="K87" s="30">
        <f>F87/'Table 5.1'!G87</f>
        <v>5.8672645015349814E-2</v>
      </c>
      <c r="L87" s="30">
        <f>G87/'Table 5.1'!H87</f>
        <v>1.6715265513984147E-2</v>
      </c>
      <c r="M87" s="30">
        <f>H87/'Table 5.1'!I87</f>
        <v>0</v>
      </c>
      <c r="N87" s="64">
        <f>I87/'Table 5.1'!I87</f>
        <v>8.0311306419154793E-2</v>
      </c>
      <c r="O87" s="179">
        <f t="shared" si="2"/>
        <v>219</v>
      </c>
      <c r="P87" s="180">
        <f t="shared" si="3"/>
        <v>185</v>
      </c>
      <c r="Q87" s="157"/>
      <c r="R87" s="157"/>
      <c r="S87" s="157"/>
      <c r="T87" s="157"/>
      <c r="U87" s="157"/>
      <c r="V87" s="157"/>
      <c r="W87" s="157"/>
    </row>
    <row r="88" spans="1:23" x14ac:dyDescent="0.2">
      <c r="A88" s="157"/>
      <c r="B88" s="19">
        <v>104431304</v>
      </c>
      <c r="C88" s="74" t="s">
        <v>397</v>
      </c>
      <c r="D88" s="75" t="s">
        <v>398</v>
      </c>
      <c r="E88" s="37">
        <f>'Table 5.1'!E88-'Table 5.1'!F88</f>
        <v>1394</v>
      </c>
      <c r="F88" s="38">
        <f>'Table 5.1'!F88-'Table 5.1'!G88</f>
        <v>943</v>
      </c>
      <c r="G88" s="38">
        <f>'Table 5.1'!G88-'Table 5.1'!H88</f>
        <v>-1429</v>
      </c>
      <c r="H88" s="38">
        <f>'Table 5.1'!H88-'Table 5.1'!I88</f>
        <v>0</v>
      </c>
      <c r="I88" s="63">
        <f>'Table 5.1'!E88-'Table 5.1'!I88</f>
        <v>908</v>
      </c>
      <c r="J88" s="30">
        <f>E88/'Table 5.1'!F88</f>
        <v>2.9600373720643818E-2</v>
      </c>
      <c r="K88" s="30">
        <f>F88/'Table 5.1'!G88</f>
        <v>2.0432926697146324E-2</v>
      </c>
      <c r="L88" s="30">
        <f>G88/'Table 5.1'!H88</f>
        <v>-3.0033627574611182E-2</v>
      </c>
      <c r="M88" s="30">
        <f>H88/'Table 5.1'!I88</f>
        <v>0</v>
      </c>
      <c r="N88" s="64">
        <f>I88/'Table 5.1'!I88</f>
        <v>1.9083648591845314E-2</v>
      </c>
      <c r="O88" s="179">
        <f t="shared" si="2"/>
        <v>427</v>
      </c>
      <c r="P88" s="180">
        <f t="shared" si="3"/>
        <v>425</v>
      </c>
      <c r="Q88" s="157"/>
      <c r="R88" s="157"/>
      <c r="S88" s="157"/>
      <c r="T88" s="157"/>
      <c r="U88" s="157"/>
      <c r="V88" s="157"/>
      <c r="W88" s="157"/>
    </row>
    <row r="89" spans="1:23" x14ac:dyDescent="0.2">
      <c r="A89" s="157"/>
      <c r="B89" s="19">
        <v>104432503</v>
      </c>
      <c r="C89" s="74" t="s">
        <v>399</v>
      </c>
      <c r="D89" s="75" t="s">
        <v>398</v>
      </c>
      <c r="E89" s="37">
        <f>'Table 5.1'!E89-'Table 5.1'!F89</f>
        <v>-1106</v>
      </c>
      <c r="F89" s="38">
        <f>'Table 5.1'!F89-'Table 5.1'!G89</f>
        <v>1611</v>
      </c>
      <c r="G89" s="38">
        <f>'Table 5.1'!G89-'Table 5.1'!H89</f>
        <v>-2536</v>
      </c>
      <c r="H89" s="38">
        <f>'Table 5.1'!H89-'Table 5.1'!I89</f>
        <v>0</v>
      </c>
      <c r="I89" s="63">
        <f>'Table 5.1'!E89-'Table 5.1'!I89</f>
        <v>-2031</v>
      </c>
      <c r="J89" s="30">
        <f>E89/'Table 5.1'!F89</f>
        <v>-3.5510177871957878E-2</v>
      </c>
      <c r="K89" s="30">
        <f>F89/'Table 5.1'!G89</f>
        <v>5.4545454545454543E-2</v>
      </c>
      <c r="L89" s="30">
        <f>G89/'Table 5.1'!H89</f>
        <v>-7.9074553334788439E-2</v>
      </c>
      <c r="M89" s="30">
        <f>H89/'Table 5.1'!I89</f>
        <v>0</v>
      </c>
      <c r="N89" s="64">
        <f>I89/'Table 5.1'!I89</f>
        <v>-6.3328240466465027E-2</v>
      </c>
      <c r="O89" s="179">
        <f t="shared" si="2"/>
        <v>489</v>
      </c>
      <c r="P89" s="180">
        <f t="shared" si="3"/>
        <v>494</v>
      </c>
      <c r="Q89" s="157"/>
      <c r="R89" s="157"/>
      <c r="S89" s="157"/>
      <c r="T89" s="157"/>
      <c r="U89" s="157"/>
      <c r="V89" s="157"/>
      <c r="W89" s="157"/>
    </row>
    <row r="90" spans="1:23" x14ac:dyDescent="0.2">
      <c r="A90" s="157"/>
      <c r="B90" s="19">
        <v>104432803</v>
      </c>
      <c r="C90" s="74" t="s">
        <v>400</v>
      </c>
      <c r="D90" s="75" t="s">
        <v>398</v>
      </c>
      <c r="E90" s="37">
        <f>'Table 5.1'!E90-'Table 5.1'!F90</f>
        <v>1408</v>
      </c>
      <c r="F90" s="38">
        <f>'Table 5.1'!F90-'Table 5.1'!G90</f>
        <v>708</v>
      </c>
      <c r="G90" s="38">
        <f>'Table 5.1'!G90-'Table 5.1'!H90</f>
        <v>805</v>
      </c>
      <c r="H90" s="38">
        <f>'Table 5.1'!H90-'Table 5.1'!I90</f>
        <v>0</v>
      </c>
      <c r="I90" s="63">
        <f>'Table 5.1'!E90-'Table 5.1'!I90</f>
        <v>2921</v>
      </c>
      <c r="J90" s="30">
        <f>E90/'Table 5.1'!F90</f>
        <v>3.2590329375274868E-2</v>
      </c>
      <c r="K90" s="30">
        <f>F90/'Table 5.1'!G90</f>
        <v>1.6660783621602542E-2</v>
      </c>
      <c r="L90" s="30">
        <f>G90/'Table 5.1'!H90</f>
        <v>1.9309186855360996E-2</v>
      </c>
      <c r="M90" s="30">
        <f>H90/'Table 5.1'!I90</f>
        <v>0</v>
      </c>
      <c r="N90" s="64">
        <f>I90/'Table 5.1'!I90</f>
        <v>7.0064763732309909E-2</v>
      </c>
      <c r="O90" s="179">
        <f t="shared" si="2"/>
        <v>292</v>
      </c>
      <c r="P90" s="180">
        <f t="shared" si="3"/>
        <v>233</v>
      </c>
      <c r="Q90" s="157"/>
      <c r="R90" s="157"/>
      <c r="S90" s="157"/>
      <c r="T90" s="157"/>
      <c r="U90" s="157"/>
      <c r="V90" s="157"/>
      <c r="W90" s="157"/>
    </row>
    <row r="91" spans="1:23" x14ac:dyDescent="0.2">
      <c r="A91" s="157"/>
      <c r="B91" s="19">
        <v>104432903</v>
      </c>
      <c r="C91" s="74" t="s">
        <v>401</v>
      </c>
      <c r="D91" s="75" t="s">
        <v>398</v>
      </c>
      <c r="E91" s="37">
        <f>'Table 5.1'!E91-'Table 5.1'!F91</f>
        <v>2875</v>
      </c>
      <c r="F91" s="38">
        <f>'Table 5.1'!F91-'Table 5.1'!G91</f>
        <v>3777</v>
      </c>
      <c r="G91" s="38">
        <f>'Table 5.1'!G91-'Table 5.1'!H91</f>
        <v>-682</v>
      </c>
      <c r="H91" s="38">
        <f>'Table 5.1'!H91-'Table 5.1'!I91</f>
        <v>0</v>
      </c>
      <c r="I91" s="63">
        <f>'Table 5.1'!E91-'Table 5.1'!I91</f>
        <v>5970</v>
      </c>
      <c r="J91" s="30">
        <f>E91/'Table 5.1'!F91</f>
        <v>5.6265534180088853E-2</v>
      </c>
      <c r="K91" s="30">
        <f>F91/'Table 5.1'!G91</f>
        <v>7.9818258664412514E-2</v>
      </c>
      <c r="L91" s="30">
        <f>G91/'Table 5.1'!H91</f>
        <v>-1.4207741344110661E-2</v>
      </c>
      <c r="M91" s="30">
        <f>H91/'Table 5.1'!I91</f>
        <v>0</v>
      </c>
      <c r="N91" s="64">
        <f>I91/'Table 5.1'!I91</f>
        <v>0.12436981792425315</v>
      </c>
      <c r="O91" s="179">
        <f t="shared" si="2"/>
        <v>109</v>
      </c>
      <c r="P91" s="180">
        <f t="shared" si="3"/>
        <v>76</v>
      </c>
      <c r="Q91" s="157"/>
      <c r="R91" s="157"/>
      <c r="S91" s="157"/>
      <c r="T91" s="157"/>
      <c r="U91" s="157"/>
      <c r="V91" s="157"/>
      <c r="W91" s="157"/>
    </row>
    <row r="92" spans="1:23" x14ac:dyDescent="0.2">
      <c r="A92" s="157"/>
      <c r="B92" s="19">
        <v>104433303</v>
      </c>
      <c r="C92" s="74" t="s">
        <v>402</v>
      </c>
      <c r="D92" s="75" t="s">
        <v>398</v>
      </c>
      <c r="E92" s="37">
        <f>'Table 5.1'!E92-'Table 5.1'!F92</f>
        <v>-194</v>
      </c>
      <c r="F92" s="38">
        <f>'Table 5.1'!F92-'Table 5.1'!G92</f>
        <v>1714</v>
      </c>
      <c r="G92" s="38">
        <f>'Table 5.1'!G92-'Table 5.1'!H92</f>
        <v>-304</v>
      </c>
      <c r="H92" s="38">
        <f>'Table 5.1'!H92-'Table 5.1'!I92</f>
        <v>0</v>
      </c>
      <c r="I92" s="63">
        <f>'Table 5.1'!E92-'Table 5.1'!I92</f>
        <v>1216</v>
      </c>
      <c r="J92" s="30">
        <f>E92/'Table 5.1'!F92</f>
        <v>-3.5148748052324526E-3</v>
      </c>
      <c r="K92" s="30">
        <f>F92/'Table 5.1'!G92</f>
        <v>3.2049364248317128E-2</v>
      </c>
      <c r="L92" s="30">
        <f>G92/'Table 5.1'!H92</f>
        <v>-5.6522385839654918E-3</v>
      </c>
      <c r="M92" s="30">
        <f>H92/'Table 5.1'!I92</f>
        <v>0</v>
      </c>
      <c r="N92" s="64">
        <f>I92/'Table 5.1'!I92</f>
        <v>2.2608954335861967E-2</v>
      </c>
      <c r="O92" s="179">
        <f t="shared" si="2"/>
        <v>412</v>
      </c>
      <c r="P92" s="180">
        <f t="shared" si="3"/>
        <v>412</v>
      </c>
      <c r="Q92" s="157"/>
      <c r="R92" s="157"/>
      <c r="S92" s="157"/>
      <c r="T92" s="157"/>
      <c r="U92" s="157"/>
      <c r="V92" s="157"/>
      <c r="W92" s="157"/>
    </row>
    <row r="93" spans="1:23" x14ac:dyDescent="0.2">
      <c r="A93" s="157"/>
      <c r="B93" s="19">
        <v>104433604</v>
      </c>
      <c r="C93" s="74" t="s">
        <v>403</v>
      </c>
      <c r="D93" s="75" t="s">
        <v>398</v>
      </c>
      <c r="E93" s="37">
        <f>'Table 5.1'!E93-'Table 5.1'!F93</f>
        <v>-51</v>
      </c>
      <c r="F93" s="38">
        <f>'Table 5.1'!F93-'Table 5.1'!G93</f>
        <v>4642</v>
      </c>
      <c r="G93" s="38">
        <f>'Table 5.1'!G93-'Table 5.1'!H93</f>
        <v>-2088</v>
      </c>
      <c r="H93" s="38">
        <f>'Table 5.1'!H93-'Table 5.1'!I93</f>
        <v>0</v>
      </c>
      <c r="I93" s="63">
        <f>'Table 5.1'!E93-'Table 5.1'!I93</f>
        <v>2503</v>
      </c>
      <c r="J93" s="30">
        <f>E93/'Table 5.1'!F93</f>
        <v>-1.1043981030338466E-3</v>
      </c>
      <c r="K93" s="30">
        <f>F93/'Table 5.1'!G93</f>
        <v>0.1117557839998074</v>
      </c>
      <c r="L93" s="30">
        <f>G93/'Table 5.1'!H93</f>
        <v>-4.7862464183381088E-2</v>
      </c>
      <c r="M93" s="30">
        <f>H93/'Table 5.1'!I93</f>
        <v>0</v>
      </c>
      <c r="N93" s="64">
        <f>I93/'Table 5.1'!I93</f>
        <v>5.7375358166189112E-2</v>
      </c>
      <c r="O93" s="179">
        <f t="shared" si="2"/>
        <v>335</v>
      </c>
      <c r="P93" s="180">
        <f t="shared" si="3"/>
        <v>288</v>
      </c>
      <c r="Q93" s="157"/>
      <c r="R93" s="157"/>
      <c r="S93" s="157"/>
      <c r="T93" s="157"/>
      <c r="U93" s="157"/>
      <c r="V93" s="157"/>
      <c r="W93" s="157"/>
    </row>
    <row r="94" spans="1:23" x14ac:dyDescent="0.2">
      <c r="A94" s="157"/>
      <c r="B94" s="19">
        <v>104433903</v>
      </c>
      <c r="C94" s="74" t="s">
        <v>404</v>
      </c>
      <c r="D94" s="75" t="s">
        <v>398</v>
      </c>
      <c r="E94" s="37">
        <f>'Table 5.1'!E94-'Table 5.1'!F94</f>
        <v>2987</v>
      </c>
      <c r="F94" s="38">
        <f>'Table 5.1'!F94-'Table 5.1'!G94</f>
        <v>-275</v>
      </c>
      <c r="G94" s="38">
        <f>'Table 5.1'!G94-'Table 5.1'!H94</f>
        <v>364</v>
      </c>
      <c r="H94" s="38">
        <f>'Table 5.1'!H94-'Table 5.1'!I94</f>
        <v>0</v>
      </c>
      <c r="I94" s="63">
        <f>'Table 5.1'!E94-'Table 5.1'!I94</f>
        <v>3076</v>
      </c>
      <c r="J94" s="30">
        <f>E94/'Table 5.1'!F94</f>
        <v>6.040567048878643E-2</v>
      </c>
      <c r="K94" s="30">
        <f>F94/'Table 5.1'!G94</f>
        <v>-5.5305285174161367E-3</v>
      </c>
      <c r="L94" s="30">
        <f>G94/'Table 5.1'!H94</f>
        <v>7.3743922204213943E-3</v>
      </c>
      <c r="M94" s="30">
        <f>H94/'Table 5.1'!I94</f>
        <v>0</v>
      </c>
      <c r="N94" s="64">
        <f>I94/'Table 5.1'!I94</f>
        <v>6.2317666126418154E-2</v>
      </c>
      <c r="O94" s="179">
        <f t="shared" si="2"/>
        <v>280</v>
      </c>
      <c r="P94" s="180">
        <f t="shared" si="3"/>
        <v>268</v>
      </c>
      <c r="Q94" s="157"/>
      <c r="R94" s="157"/>
      <c r="S94" s="157"/>
      <c r="T94" s="157"/>
      <c r="U94" s="157"/>
      <c r="V94" s="157"/>
      <c r="W94" s="157"/>
    </row>
    <row r="95" spans="1:23" x14ac:dyDescent="0.2">
      <c r="A95" s="157"/>
      <c r="B95" s="19">
        <v>104435003</v>
      </c>
      <c r="C95" s="74" t="s">
        <v>405</v>
      </c>
      <c r="D95" s="75" t="s">
        <v>398</v>
      </c>
      <c r="E95" s="37">
        <f>'Table 5.1'!E95-'Table 5.1'!F95</f>
        <v>1983</v>
      </c>
      <c r="F95" s="38">
        <f>'Table 5.1'!F95-'Table 5.1'!G95</f>
        <v>1418</v>
      </c>
      <c r="G95" s="38">
        <f>'Table 5.1'!G95-'Table 5.1'!H95</f>
        <v>69</v>
      </c>
      <c r="H95" s="38">
        <f>'Table 5.1'!H95-'Table 5.1'!I95</f>
        <v>0</v>
      </c>
      <c r="I95" s="63">
        <f>'Table 5.1'!E95-'Table 5.1'!I95</f>
        <v>3470</v>
      </c>
      <c r="J95" s="30">
        <f>E95/'Table 5.1'!F95</f>
        <v>3.8588775589631821E-2</v>
      </c>
      <c r="K95" s="30">
        <f>F95/'Table 5.1'!G95</f>
        <v>2.8377026215729437E-2</v>
      </c>
      <c r="L95" s="30">
        <f>G95/'Table 5.1'!H95</f>
        <v>1.382737820885353E-3</v>
      </c>
      <c r="M95" s="30">
        <f>H95/'Table 5.1'!I95</f>
        <v>0</v>
      </c>
      <c r="N95" s="64">
        <f>I95/'Table 5.1'!I95</f>
        <v>6.9537684615538761E-2</v>
      </c>
      <c r="O95" s="179">
        <f t="shared" si="2"/>
        <v>248</v>
      </c>
      <c r="P95" s="180">
        <f t="shared" si="3"/>
        <v>236</v>
      </c>
      <c r="Q95" s="157"/>
      <c r="R95" s="157"/>
      <c r="S95" s="157"/>
      <c r="T95" s="157"/>
      <c r="U95" s="157"/>
      <c r="V95" s="157"/>
      <c r="W95" s="157"/>
    </row>
    <row r="96" spans="1:23" x14ac:dyDescent="0.2">
      <c r="A96" s="157"/>
      <c r="B96" s="19">
        <v>104435303</v>
      </c>
      <c r="C96" s="74" t="s">
        <v>406</v>
      </c>
      <c r="D96" s="75" t="s">
        <v>398</v>
      </c>
      <c r="E96" s="37">
        <f>'Table 5.1'!E96-'Table 5.1'!F96</f>
        <v>6017</v>
      </c>
      <c r="F96" s="38">
        <f>'Table 5.1'!F96-'Table 5.1'!G96</f>
        <v>823</v>
      </c>
      <c r="G96" s="38">
        <f>'Table 5.1'!G96-'Table 5.1'!H96</f>
        <v>4346</v>
      </c>
      <c r="H96" s="38">
        <f>'Table 5.1'!H96-'Table 5.1'!I96</f>
        <v>0</v>
      </c>
      <c r="I96" s="63">
        <f>'Table 5.1'!E96-'Table 5.1'!I96</f>
        <v>11186</v>
      </c>
      <c r="J96" s="30">
        <f>E96/'Table 5.1'!F96</f>
        <v>0.12645538228741962</v>
      </c>
      <c r="K96" s="30">
        <f>F96/'Table 5.1'!G96</f>
        <v>1.760088966829915E-2</v>
      </c>
      <c r="L96" s="30">
        <f>G96/'Table 5.1'!H96</f>
        <v>0.10246858274585623</v>
      </c>
      <c r="M96" s="30">
        <f>H96/'Table 5.1'!I96</f>
        <v>0</v>
      </c>
      <c r="N96" s="64">
        <f>I96/'Table 5.1'!I96</f>
        <v>0.26373989107113383</v>
      </c>
      <c r="O96" s="179">
        <f t="shared" si="2"/>
        <v>12</v>
      </c>
      <c r="P96" s="180">
        <f t="shared" si="3"/>
        <v>2</v>
      </c>
      <c r="Q96" s="157"/>
      <c r="R96" s="157"/>
      <c r="S96" s="157"/>
      <c r="T96" s="157"/>
      <c r="U96" s="157"/>
      <c r="V96" s="157"/>
      <c r="W96" s="157"/>
    </row>
    <row r="97" spans="1:23" x14ac:dyDescent="0.2">
      <c r="A97" s="157"/>
      <c r="B97" s="19">
        <v>104435603</v>
      </c>
      <c r="C97" s="74" t="s">
        <v>407</v>
      </c>
      <c r="D97" s="75" t="s">
        <v>398</v>
      </c>
      <c r="E97" s="37">
        <f>'Table 5.1'!E97-'Table 5.1'!F97</f>
        <v>736</v>
      </c>
      <c r="F97" s="38">
        <f>'Table 5.1'!F97-'Table 5.1'!G97</f>
        <v>1037</v>
      </c>
      <c r="G97" s="38">
        <f>'Table 5.1'!G97-'Table 5.1'!H97</f>
        <v>1507</v>
      </c>
      <c r="H97" s="38">
        <f>'Table 5.1'!H97-'Table 5.1'!I97</f>
        <v>0</v>
      </c>
      <c r="I97" s="63">
        <f>'Table 5.1'!E97-'Table 5.1'!I97</f>
        <v>3280</v>
      </c>
      <c r="J97" s="30">
        <f>E97/'Table 5.1'!F97</f>
        <v>2.3175992694524042E-2</v>
      </c>
      <c r="K97" s="30">
        <f>F97/'Table 5.1'!G97</f>
        <v>3.375651041666667E-2</v>
      </c>
      <c r="L97" s="30">
        <f>G97/'Table 5.1'!H97</f>
        <v>5.1586622394139595E-2</v>
      </c>
      <c r="M97" s="30">
        <f>H97/'Table 5.1'!I97</f>
        <v>0</v>
      </c>
      <c r="N97" s="64">
        <f>I97/'Table 5.1'!I97</f>
        <v>0.11227877999520762</v>
      </c>
      <c r="O97" s="179">
        <f t="shared" si="2"/>
        <v>265</v>
      </c>
      <c r="P97" s="180">
        <f t="shared" si="3"/>
        <v>109</v>
      </c>
      <c r="Q97" s="157"/>
      <c r="R97" s="157"/>
      <c r="S97" s="157"/>
      <c r="T97" s="157"/>
      <c r="U97" s="157"/>
      <c r="V97" s="157"/>
      <c r="W97" s="157"/>
    </row>
    <row r="98" spans="1:23" x14ac:dyDescent="0.2">
      <c r="A98" s="157"/>
      <c r="B98" s="19">
        <v>104435703</v>
      </c>
      <c r="C98" s="74" t="s">
        <v>408</v>
      </c>
      <c r="D98" s="75" t="s">
        <v>398</v>
      </c>
      <c r="E98" s="37">
        <f>'Table 5.1'!E98-'Table 5.1'!F98</f>
        <v>2285</v>
      </c>
      <c r="F98" s="38">
        <f>'Table 5.1'!F98-'Table 5.1'!G98</f>
        <v>2335</v>
      </c>
      <c r="G98" s="38">
        <f>'Table 5.1'!G98-'Table 5.1'!H98</f>
        <v>495</v>
      </c>
      <c r="H98" s="38">
        <f>'Table 5.1'!H98-'Table 5.1'!I98</f>
        <v>0</v>
      </c>
      <c r="I98" s="63">
        <f>'Table 5.1'!E98-'Table 5.1'!I98</f>
        <v>5115</v>
      </c>
      <c r="J98" s="30">
        <f>E98/'Table 5.1'!F98</f>
        <v>4.7834369570223363E-2</v>
      </c>
      <c r="K98" s="30">
        <f>F98/'Table 5.1'!G98</f>
        <v>5.1393229739842408E-2</v>
      </c>
      <c r="L98" s="30">
        <f>G98/'Table 5.1'!H98</f>
        <v>1.1014931351387437E-2</v>
      </c>
      <c r="M98" s="30">
        <f>H98/'Table 5.1'!I98</f>
        <v>0</v>
      </c>
      <c r="N98" s="64">
        <f>I98/'Table 5.1'!I98</f>
        <v>0.11382095729767018</v>
      </c>
      <c r="O98" s="179">
        <f t="shared" si="2"/>
        <v>158</v>
      </c>
      <c r="P98" s="180">
        <f t="shared" si="3"/>
        <v>106</v>
      </c>
      <c r="Q98" s="157"/>
      <c r="R98" s="157"/>
      <c r="S98" s="157"/>
      <c r="T98" s="157"/>
      <c r="U98" s="157"/>
      <c r="V98" s="157"/>
      <c r="W98" s="157"/>
    </row>
    <row r="99" spans="1:23" x14ac:dyDescent="0.2">
      <c r="A99" s="157"/>
      <c r="B99" s="19">
        <v>104437503</v>
      </c>
      <c r="C99" s="74" t="s">
        <v>409</v>
      </c>
      <c r="D99" s="75" t="s">
        <v>398</v>
      </c>
      <c r="E99" s="37">
        <f>'Table 5.1'!E99-'Table 5.1'!F99</f>
        <v>2926</v>
      </c>
      <c r="F99" s="38">
        <f>'Table 5.1'!F99-'Table 5.1'!G99</f>
        <v>3536</v>
      </c>
      <c r="G99" s="38">
        <f>'Table 5.1'!G99-'Table 5.1'!H99</f>
        <v>2725</v>
      </c>
      <c r="H99" s="38">
        <f>'Table 5.1'!H99-'Table 5.1'!I99</f>
        <v>0</v>
      </c>
      <c r="I99" s="63">
        <f>'Table 5.1'!E99-'Table 5.1'!I99</f>
        <v>9187</v>
      </c>
      <c r="J99" s="30">
        <f>E99/'Table 5.1'!F99</f>
        <v>6.2066478586428525E-2</v>
      </c>
      <c r="K99" s="30">
        <f>F99/'Table 5.1'!G99</f>
        <v>8.1087898731854971E-2</v>
      </c>
      <c r="L99" s="30">
        <f>G99/'Table 5.1'!H99</f>
        <v>6.665525170001467E-2</v>
      </c>
      <c r="M99" s="30">
        <f>H99/'Table 5.1'!I99</f>
        <v>0</v>
      </c>
      <c r="N99" s="64">
        <f>I99/'Table 5.1'!I99</f>
        <v>0.22471992563964582</v>
      </c>
      <c r="O99" s="179">
        <f t="shared" si="2"/>
        <v>26</v>
      </c>
      <c r="P99" s="180">
        <f t="shared" si="3"/>
        <v>7</v>
      </c>
      <c r="Q99" s="157"/>
      <c r="R99" s="157"/>
      <c r="S99" s="157"/>
      <c r="T99" s="157"/>
      <c r="U99" s="157"/>
      <c r="V99" s="157"/>
      <c r="W99" s="157"/>
    </row>
    <row r="100" spans="1:23" x14ac:dyDescent="0.2">
      <c r="A100" s="157"/>
      <c r="B100" s="19">
        <v>105201033</v>
      </c>
      <c r="C100" s="74" t="s">
        <v>214</v>
      </c>
      <c r="D100" s="75" t="s">
        <v>215</v>
      </c>
      <c r="E100" s="37">
        <f>'Table 5.1'!E100-'Table 5.1'!F100</f>
        <v>2000</v>
      </c>
      <c r="F100" s="38">
        <f>'Table 5.1'!F100-'Table 5.1'!G100</f>
        <v>394</v>
      </c>
      <c r="G100" s="38">
        <f>'Table 5.1'!G100-'Table 5.1'!H100</f>
        <v>2805</v>
      </c>
      <c r="H100" s="38">
        <f>'Table 5.1'!H100-'Table 5.1'!I100</f>
        <v>0</v>
      </c>
      <c r="I100" s="63">
        <f>'Table 5.1'!E100-'Table 5.1'!I100</f>
        <v>5199</v>
      </c>
      <c r="J100" s="30">
        <f>E100/'Table 5.1'!F100</f>
        <v>4.1796409688407768E-2</v>
      </c>
      <c r="K100" s="30">
        <f>F100/'Table 5.1'!G100</f>
        <v>8.3022525654803288E-3</v>
      </c>
      <c r="L100" s="30">
        <f>G100/'Table 5.1'!H100</f>
        <v>6.2819134641225474E-2</v>
      </c>
      <c r="M100" s="30">
        <f>H100/'Table 5.1'!I100</f>
        <v>0</v>
      </c>
      <c r="N100" s="64">
        <f>I100/'Table 5.1'!I100</f>
        <v>0.11643375436710561</v>
      </c>
      <c r="O100" s="179">
        <f t="shared" si="2"/>
        <v>154</v>
      </c>
      <c r="P100" s="180">
        <f t="shared" si="3"/>
        <v>91</v>
      </c>
      <c r="Q100" s="157"/>
      <c r="R100" s="157"/>
      <c r="S100" s="157"/>
      <c r="T100" s="157"/>
      <c r="U100" s="157"/>
      <c r="V100" s="157"/>
      <c r="W100" s="157"/>
    </row>
    <row r="101" spans="1:23" x14ac:dyDescent="0.2">
      <c r="A101" s="157"/>
      <c r="B101" s="19">
        <v>105201352</v>
      </c>
      <c r="C101" s="74" t="s">
        <v>216</v>
      </c>
      <c r="D101" s="75" t="s">
        <v>215</v>
      </c>
      <c r="E101" s="37">
        <f>'Table 5.1'!E101-'Table 5.1'!F101</f>
        <v>147</v>
      </c>
      <c r="F101" s="38">
        <f>'Table 5.1'!F101-'Table 5.1'!G101</f>
        <v>637</v>
      </c>
      <c r="G101" s="38">
        <f>'Table 5.1'!G101-'Table 5.1'!H101</f>
        <v>1014</v>
      </c>
      <c r="H101" s="38">
        <f>'Table 5.1'!H101-'Table 5.1'!I101</f>
        <v>0</v>
      </c>
      <c r="I101" s="63">
        <f>'Table 5.1'!E101-'Table 5.1'!I101</f>
        <v>1798</v>
      </c>
      <c r="J101" s="30">
        <f>E101/'Table 5.1'!F101</f>
        <v>3.2650704100217671E-3</v>
      </c>
      <c r="K101" s="30">
        <f>F101/'Table 5.1'!G101</f>
        <v>1.4351695392587585E-2</v>
      </c>
      <c r="L101" s="30">
        <f>G101/'Table 5.1'!H101</f>
        <v>2.3379677664799058E-2</v>
      </c>
      <c r="M101" s="30">
        <f>H101/'Table 5.1'!I101</f>
        <v>0</v>
      </c>
      <c r="N101" s="64">
        <f>I101/'Table 5.1'!I101</f>
        <v>4.1456272624564798E-2</v>
      </c>
      <c r="O101" s="179">
        <f t="shared" si="2"/>
        <v>380</v>
      </c>
      <c r="P101" s="180">
        <f t="shared" si="3"/>
        <v>358</v>
      </c>
      <c r="Q101" s="157"/>
      <c r="R101" s="157"/>
      <c r="S101" s="157"/>
      <c r="T101" s="157"/>
      <c r="U101" s="157"/>
      <c r="V101" s="157"/>
      <c r="W101" s="157"/>
    </row>
    <row r="102" spans="1:23" x14ac:dyDescent="0.2">
      <c r="A102" s="157"/>
      <c r="B102" s="19">
        <v>105204703</v>
      </c>
      <c r="C102" s="74" t="s">
        <v>217</v>
      </c>
      <c r="D102" s="75" t="s">
        <v>215</v>
      </c>
      <c r="E102" s="37">
        <f>'Table 5.1'!E102-'Table 5.1'!F102</f>
        <v>2935</v>
      </c>
      <c r="F102" s="38">
        <f>'Table 5.1'!F102-'Table 5.1'!G102</f>
        <v>1434</v>
      </c>
      <c r="G102" s="38">
        <f>'Table 5.1'!G102-'Table 5.1'!H102</f>
        <v>1029</v>
      </c>
      <c r="H102" s="38">
        <f>'Table 5.1'!H102-'Table 5.1'!I102</f>
        <v>0</v>
      </c>
      <c r="I102" s="63">
        <f>'Table 5.1'!E102-'Table 5.1'!I102</f>
        <v>5398</v>
      </c>
      <c r="J102" s="30">
        <f>E102/'Table 5.1'!F102</f>
        <v>5.9705439602913059E-2</v>
      </c>
      <c r="K102" s="30">
        <f>F102/'Table 5.1'!G102</f>
        <v>3.004777470455117E-2</v>
      </c>
      <c r="L102" s="30">
        <f>G102/'Table 5.1'!H102</f>
        <v>2.2036620623193063E-2</v>
      </c>
      <c r="M102" s="30">
        <f>H102/'Table 5.1'!I102</f>
        <v>0</v>
      </c>
      <c r="N102" s="64">
        <f>I102/'Table 5.1'!I102</f>
        <v>0.11560124210300889</v>
      </c>
      <c r="O102" s="179">
        <f t="shared" si="2"/>
        <v>135</v>
      </c>
      <c r="P102" s="180">
        <f t="shared" si="3"/>
        <v>97</v>
      </c>
      <c r="Q102" s="157"/>
      <c r="R102" s="157"/>
      <c r="S102" s="157"/>
      <c r="T102" s="157"/>
      <c r="U102" s="157"/>
      <c r="V102" s="157"/>
      <c r="W102" s="157"/>
    </row>
    <row r="103" spans="1:23" x14ac:dyDescent="0.2">
      <c r="A103" s="157"/>
      <c r="B103" s="19">
        <v>105251453</v>
      </c>
      <c r="C103" s="74" t="s">
        <v>258</v>
      </c>
      <c r="D103" s="75" t="s">
        <v>259</v>
      </c>
      <c r="E103" s="37">
        <f>'Table 5.1'!E103-'Table 5.1'!F103</f>
        <v>124</v>
      </c>
      <c r="F103" s="38">
        <f>'Table 5.1'!F103-'Table 5.1'!G103</f>
        <v>3430</v>
      </c>
      <c r="G103" s="38">
        <f>'Table 5.1'!G103-'Table 5.1'!H103</f>
        <v>2503</v>
      </c>
      <c r="H103" s="38">
        <f>'Table 5.1'!H103-'Table 5.1'!I103</f>
        <v>0</v>
      </c>
      <c r="I103" s="63">
        <f>'Table 5.1'!E103-'Table 5.1'!I103</f>
        <v>6057</v>
      </c>
      <c r="J103" s="30">
        <f>E103/'Table 5.1'!F103</f>
        <v>2.7442735421046808E-3</v>
      </c>
      <c r="K103" s="30">
        <f>F103/'Table 5.1'!G103</f>
        <v>8.2145850796311815E-2</v>
      </c>
      <c r="L103" s="30">
        <f>G103/'Table 5.1'!H103</f>
        <v>6.3767451340059109E-2</v>
      </c>
      <c r="M103" s="30">
        <f>H103/'Table 5.1'!I103</f>
        <v>0</v>
      </c>
      <c r="N103" s="64">
        <f>I103/'Table 5.1'!I103</f>
        <v>0.15431060837664323</v>
      </c>
      <c r="O103" s="179">
        <f t="shared" si="2"/>
        <v>106</v>
      </c>
      <c r="P103" s="180">
        <f t="shared" si="3"/>
        <v>34</v>
      </c>
      <c r="Q103" s="157"/>
      <c r="R103" s="157"/>
      <c r="S103" s="157"/>
      <c r="T103" s="157"/>
      <c r="U103" s="157"/>
      <c r="V103" s="157"/>
      <c r="W103" s="157"/>
    </row>
    <row r="104" spans="1:23" x14ac:dyDescent="0.2">
      <c r="A104" s="157"/>
      <c r="B104" s="19">
        <v>105252602</v>
      </c>
      <c r="C104" s="74" t="s">
        <v>260</v>
      </c>
      <c r="D104" s="75" t="s">
        <v>259</v>
      </c>
      <c r="E104" s="37">
        <f>'Table 5.1'!E104-'Table 5.1'!F104</f>
        <v>597</v>
      </c>
      <c r="F104" s="38">
        <f>'Table 5.1'!F104-'Table 5.1'!G104</f>
        <v>952</v>
      </c>
      <c r="G104" s="38">
        <f>'Table 5.1'!G104-'Table 5.1'!H104</f>
        <v>1246</v>
      </c>
      <c r="H104" s="38">
        <f>'Table 5.1'!H104-'Table 5.1'!I104</f>
        <v>0</v>
      </c>
      <c r="I104" s="63">
        <f>'Table 5.1'!E104-'Table 5.1'!I104</f>
        <v>2795</v>
      </c>
      <c r="J104" s="30">
        <f>E104/'Table 5.1'!F104</f>
        <v>1.695781849169152E-2</v>
      </c>
      <c r="K104" s="30">
        <f>F104/'Table 5.1'!G104</f>
        <v>2.7793185998306717E-2</v>
      </c>
      <c r="L104" s="30">
        <f>G104/'Table 5.1'!H104</f>
        <v>3.7749568273396553E-2</v>
      </c>
      <c r="M104" s="30">
        <f>H104/'Table 5.1'!I104</f>
        <v>0</v>
      </c>
      <c r="N104" s="64">
        <f>I104/'Table 5.1'!I104</f>
        <v>8.4679007483261126E-2</v>
      </c>
      <c r="O104" s="179">
        <f t="shared" si="2"/>
        <v>310</v>
      </c>
      <c r="P104" s="180">
        <f t="shared" si="3"/>
        <v>175</v>
      </c>
      <c r="Q104" s="157"/>
      <c r="R104" s="157"/>
      <c r="S104" s="157"/>
      <c r="T104" s="157"/>
      <c r="U104" s="157"/>
      <c r="V104" s="157"/>
      <c r="W104" s="157"/>
    </row>
    <row r="105" spans="1:23" x14ac:dyDescent="0.2">
      <c r="A105" s="157"/>
      <c r="B105" s="19">
        <v>105253303</v>
      </c>
      <c r="C105" s="74" t="s">
        <v>261</v>
      </c>
      <c r="D105" s="75" t="s">
        <v>259</v>
      </c>
      <c r="E105" s="37">
        <f>'Table 5.1'!E105-'Table 5.1'!F105</f>
        <v>7542</v>
      </c>
      <c r="F105" s="38">
        <f>'Table 5.1'!F105-'Table 5.1'!G105</f>
        <v>2106</v>
      </c>
      <c r="G105" s="38">
        <f>'Table 5.1'!G105-'Table 5.1'!H105</f>
        <v>714</v>
      </c>
      <c r="H105" s="38">
        <f>'Table 5.1'!H105-'Table 5.1'!I105</f>
        <v>0</v>
      </c>
      <c r="I105" s="63">
        <f>'Table 5.1'!E105-'Table 5.1'!I105</f>
        <v>10362</v>
      </c>
      <c r="J105" s="30">
        <f>E105/'Table 5.1'!F105</f>
        <v>9.4961093903452448E-2</v>
      </c>
      <c r="K105" s="30">
        <f>F105/'Table 5.1'!G105</f>
        <v>2.7238863883284184E-2</v>
      </c>
      <c r="L105" s="30">
        <f>G105/'Table 5.1'!H105</f>
        <v>9.3209054593874838E-3</v>
      </c>
      <c r="M105" s="30">
        <f>H105/'Table 5.1'!I105</f>
        <v>0</v>
      </c>
      <c r="N105" s="64">
        <f>I105/'Table 5.1'!I105</f>
        <v>0.13527061956606878</v>
      </c>
      <c r="O105" s="179">
        <f t="shared" si="2"/>
        <v>17</v>
      </c>
      <c r="P105" s="180">
        <f t="shared" si="3"/>
        <v>55</v>
      </c>
      <c r="Q105" s="157"/>
      <c r="R105" s="157"/>
      <c r="S105" s="157"/>
      <c r="T105" s="157"/>
      <c r="U105" s="157"/>
      <c r="V105" s="157"/>
      <c r="W105" s="157"/>
    </row>
    <row r="106" spans="1:23" x14ac:dyDescent="0.2">
      <c r="A106" s="157"/>
      <c r="B106" s="19">
        <v>105253553</v>
      </c>
      <c r="C106" s="74" t="s">
        <v>262</v>
      </c>
      <c r="D106" s="75" t="s">
        <v>259</v>
      </c>
      <c r="E106" s="37">
        <f>'Table 5.1'!E106-'Table 5.1'!F106</f>
        <v>5137</v>
      </c>
      <c r="F106" s="38">
        <f>'Table 5.1'!F106-'Table 5.1'!G106</f>
        <v>590</v>
      </c>
      <c r="G106" s="38">
        <f>'Table 5.1'!G106-'Table 5.1'!H106</f>
        <v>401</v>
      </c>
      <c r="H106" s="38">
        <f>'Table 5.1'!H106-'Table 5.1'!I106</f>
        <v>0</v>
      </c>
      <c r="I106" s="63">
        <f>'Table 5.1'!E106-'Table 5.1'!I106</f>
        <v>6128</v>
      </c>
      <c r="J106" s="30">
        <f>E106/'Table 5.1'!F106</f>
        <v>9.2697186783838897E-2</v>
      </c>
      <c r="K106" s="30">
        <f>F106/'Table 5.1'!G106</f>
        <v>1.0761121345322561E-2</v>
      </c>
      <c r="L106" s="30">
        <f>G106/'Table 5.1'!H106</f>
        <v>7.3678021533825746E-3</v>
      </c>
      <c r="M106" s="30">
        <f>H106/'Table 5.1'!I106</f>
        <v>0</v>
      </c>
      <c r="N106" s="64">
        <f>I106/'Table 5.1'!I106</f>
        <v>0.11259324587513321</v>
      </c>
      <c r="O106" s="179">
        <f t="shared" si="2"/>
        <v>99</v>
      </c>
      <c r="P106" s="180">
        <f t="shared" si="3"/>
        <v>107</v>
      </c>
      <c r="Q106" s="157"/>
      <c r="R106" s="157"/>
      <c r="S106" s="157"/>
      <c r="T106" s="157"/>
      <c r="U106" s="157"/>
      <c r="V106" s="157"/>
      <c r="W106" s="157"/>
    </row>
    <row r="107" spans="1:23" x14ac:dyDescent="0.2">
      <c r="A107" s="157"/>
      <c r="B107" s="19">
        <v>105253903</v>
      </c>
      <c r="C107" s="74" t="s">
        <v>263</v>
      </c>
      <c r="D107" s="75" t="s">
        <v>259</v>
      </c>
      <c r="E107" s="37">
        <f>'Table 5.1'!E107-'Table 5.1'!F107</f>
        <v>2149</v>
      </c>
      <c r="F107" s="38">
        <f>'Table 5.1'!F107-'Table 5.1'!G107</f>
        <v>-599</v>
      </c>
      <c r="G107" s="38">
        <f>'Table 5.1'!G107-'Table 5.1'!H107</f>
        <v>1347</v>
      </c>
      <c r="H107" s="38">
        <f>'Table 5.1'!H107-'Table 5.1'!I107</f>
        <v>0</v>
      </c>
      <c r="I107" s="63">
        <f>'Table 5.1'!E107-'Table 5.1'!I107</f>
        <v>2897</v>
      </c>
      <c r="J107" s="30">
        <f>E107/'Table 5.1'!F107</f>
        <v>4.0596191627625809E-2</v>
      </c>
      <c r="K107" s="30">
        <f>F107/'Table 5.1'!G107</f>
        <v>-1.1188941813766696E-2</v>
      </c>
      <c r="L107" s="30">
        <f>G107/'Table 5.1'!H107</f>
        <v>2.581053115658772E-2</v>
      </c>
      <c r="M107" s="30">
        <f>H107/'Table 5.1'!I107</f>
        <v>0</v>
      </c>
      <c r="N107" s="64">
        <f>I107/'Table 5.1'!I107</f>
        <v>5.5510845405073964E-2</v>
      </c>
      <c r="O107" s="179">
        <f t="shared" si="2"/>
        <v>294</v>
      </c>
      <c r="P107" s="180">
        <f t="shared" si="3"/>
        <v>294</v>
      </c>
      <c r="Q107" s="157"/>
      <c r="R107" s="157"/>
      <c r="S107" s="157"/>
      <c r="T107" s="157"/>
      <c r="U107" s="157"/>
      <c r="V107" s="157"/>
      <c r="W107" s="157"/>
    </row>
    <row r="108" spans="1:23" x14ac:dyDescent="0.2">
      <c r="A108" s="157"/>
      <c r="B108" s="19">
        <v>105254053</v>
      </c>
      <c r="C108" s="74" t="s">
        <v>264</v>
      </c>
      <c r="D108" s="75" t="s">
        <v>259</v>
      </c>
      <c r="E108" s="37">
        <f>'Table 5.1'!E108-'Table 5.1'!F108</f>
        <v>941</v>
      </c>
      <c r="F108" s="38">
        <f>'Table 5.1'!F108-'Table 5.1'!G108</f>
        <v>1</v>
      </c>
      <c r="G108" s="38">
        <f>'Table 5.1'!G108-'Table 5.1'!H108</f>
        <v>-1141</v>
      </c>
      <c r="H108" s="38">
        <f>'Table 5.1'!H108-'Table 5.1'!I108</f>
        <v>0</v>
      </c>
      <c r="I108" s="63">
        <f>'Table 5.1'!E108-'Table 5.1'!I108</f>
        <v>-199</v>
      </c>
      <c r="J108" s="30">
        <f>E108/'Table 5.1'!F108</f>
        <v>1.9631569065153443E-2</v>
      </c>
      <c r="K108" s="30">
        <f>F108/'Table 5.1'!G108</f>
        <v>2.0862889092881584E-5</v>
      </c>
      <c r="L108" s="30">
        <f>G108/'Table 5.1'!H108</f>
        <v>-2.325107492918713E-2</v>
      </c>
      <c r="M108" s="30">
        <f>H108/'Table 5.1'!I108</f>
        <v>0</v>
      </c>
      <c r="N108" s="64">
        <f>I108/'Table 5.1'!I108</f>
        <v>-4.0551830945733903E-3</v>
      </c>
      <c r="O108" s="179">
        <f t="shared" si="2"/>
        <v>456</v>
      </c>
      <c r="P108" s="180">
        <f t="shared" si="3"/>
        <v>456</v>
      </c>
      <c r="Q108" s="157"/>
      <c r="R108" s="157"/>
      <c r="S108" s="157"/>
      <c r="T108" s="157"/>
      <c r="U108" s="157"/>
      <c r="V108" s="157"/>
      <c r="W108" s="157"/>
    </row>
    <row r="109" spans="1:23" x14ac:dyDescent="0.2">
      <c r="A109" s="157"/>
      <c r="B109" s="19">
        <v>105254353</v>
      </c>
      <c r="C109" s="74" t="s">
        <v>265</v>
      </c>
      <c r="D109" s="75" t="s">
        <v>259</v>
      </c>
      <c r="E109" s="37">
        <f>'Table 5.1'!E109-'Table 5.1'!F109</f>
        <v>-413</v>
      </c>
      <c r="F109" s="38">
        <f>'Table 5.1'!F109-'Table 5.1'!G109</f>
        <v>1062</v>
      </c>
      <c r="G109" s="38">
        <f>'Table 5.1'!G109-'Table 5.1'!H109</f>
        <v>282</v>
      </c>
      <c r="H109" s="38">
        <f>'Table 5.1'!H109-'Table 5.1'!I109</f>
        <v>0</v>
      </c>
      <c r="I109" s="63">
        <f>'Table 5.1'!E109-'Table 5.1'!I109</f>
        <v>931</v>
      </c>
      <c r="J109" s="30">
        <f>E109/'Table 5.1'!F109</f>
        <v>-6.4957533815665301E-3</v>
      </c>
      <c r="K109" s="30">
        <f>F109/'Table 5.1'!G109</f>
        <v>1.6987107712978664E-2</v>
      </c>
      <c r="L109" s="30">
        <f>G109/'Table 5.1'!H109</f>
        <v>4.5311395333890352E-3</v>
      </c>
      <c r="M109" s="30">
        <f>H109/'Table 5.1'!I109</f>
        <v>0</v>
      </c>
      <c r="N109" s="64">
        <f>I109/'Table 5.1'!I109</f>
        <v>1.4959187608458126E-2</v>
      </c>
      <c r="O109" s="179">
        <f t="shared" si="2"/>
        <v>425</v>
      </c>
      <c r="P109" s="180">
        <f t="shared" si="3"/>
        <v>433</v>
      </c>
      <c r="Q109" s="157"/>
      <c r="R109" s="157"/>
      <c r="S109" s="157"/>
      <c r="T109" s="157"/>
      <c r="U109" s="157"/>
      <c r="V109" s="157"/>
      <c r="W109" s="157"/>
    </row>
    <row r="110" spans="1:23" x14ac:dyDescent="0.2">
      <c r="A110" s="157"/>
      <c r="B110" s="19">
        <v>105256553</v>
      </c>
      <c r="C110" s="74" t="s">
        <v>266</v>
      </c>
      <c r="D110" s="75" t="s">
        <v>259</v>
      </c>
      <c r="E110" s="37">
        <f>'Table 5.1'!E110-'Table 5.1'!F110</f>
        <v>238</v>
      </c>
      <c r="F110" s="38">
        <f>'Table 5.1'!F110-'Table 5.1'!G110</f>
        <v>-1814</v>
      </c>
      <c r="G110" s="38">
        <f>'Table 5.1'!G110-'Table 5.1'!H110</f>
        <v>-936</v>
      </c>
      <c r="H110" s="38">
        <f>'Table 5.1'!H110-'Table 5.1'!I110</f>
        <v>0</v>
      </c>
      <c r="I110" s="63">
        <f>'Table 5.1'!E110-'Table 5.1'!I110</f>
        <v>-2512</v>
      </c>
      <c r="J110" s="30">
        <f>E110/'Table 5.1'!F110</f>
        <v>4.8015816975003527E-3</v>
      </c>
      <c r="K110" s="30">
        <f>F110/'Table 5.1'!G110</f>
        <v>-3.5304879235515077E-2</v>
      </c>
      <c r="L110" s="30">
        <f>G110/'Table 5.1'!H110</f>
        <v>-1.7890934113194566E-2</v>
      </c>
      <c r="M110" s="30">
        <f>H110/'Table 5.1'!I110</f>
        <v>0</v>
      </c>
      <c r="N110" s="64">
        <f>I110/'Table 5.1'!I110</f>
        <v>-4.8014985568744388E-2</v>
      </c>
      <c r="O110" s="179">
        <f t="shared" si="2"/>
        <v>492</v>
      </c>
      <c r="P110" s="180">
        <f t="shared" si="3"/>
        <v>489</v>
      </c>
      <c r="Q110" s="157"/>
      <c r="R110" s="157"/>
      <c r="S110" s="157"/>
      <c r="T110" s="157"/>
      <c r="U110" s="157"/>
      <c r="V110" s="157"/>
      <c r="W110" s="157"/>
    </row>
    <row r="111" spans="1:23" x14ac:dyDescent="0.2">
      <c r="A111" s="157"/>
      <c r="B111" s="19">
        <v>105257602</v>
      </c>
      <c r="C111" s="74" t="s">
        <v>267</v>
      </c>
      <c r="D111" s="75" t="s">
        <v>259</v>
      </c>
      <c r="E111" s="37">
        <f>'Table 5.1'!E111-'Table 5.1'!F111</f>
        <v>1137</v>
      </c>
      <c r="F111" s="38">
        <f>'Table 5.1'!F111-'Table 5.1'!G111</f>
        <v>1243</v>
      </c>
      <c r="G111" s="38">
        <f>'Table 5.1'!G111-'Table 5.1'!H111</f>
        <v>552</v>
      </c>
      <c r="H111" s="38">
        <f>'Table 5.1'!H111-'Table 5.1'!I111</f>
        <v>0</v>
      </c>
      <c r="I111" s="63">
        <f>'Table 5.1'!E111-'Table 5.1'!I111</f>
        <v>2932</v>
      </c>
      <c r="J111" s="30">
        <f>E111/'Table 5.1'!F111</f>
        <v>1.98283980328555E-2</v>
      </c>
      <c r="K111" s="30">
        <f>F111/'Table 5.1'!G111</f>
        <v>2.2157257705128434E-2</v>
      </c>
      <c r="L111" s="30">
        <f>G111/'Table 5.1'!H111</f>
        <v>9.9375303796784709E-3</v>
      </c>
      <c r="M111" s="30">
        <f>H111/'Table 5.1'!I111</f>
        <v>0</v>
      </c>
      <c r="N111" s="64">
        <f>I111/'Table 5.1'!I111</f>
        <v>5.2784128755828399E-2</v>
      </c>
      <c r="O111" s="179">
        <f t="shared" si="2"/>
        <v>291</v>
      </c>
      <c r="P111" s="180">
        <f t="shared" si="3"/>
        <v>312</v>
      </c>
      <c r="Q111" s="157"/>
      <c r="R111" s="157"/>
      <c r="S111" s="157"/>
      <c r="T111" s="157"/>
      <c r="U111" s="157"/>
      <c r="V111" s="157"/>
      <c r="W111" s="157"/>
    </row>
    <row r="112" spans="1:23" x14ac:dyDescent="0.2">
      <c r="A112" s="157"/>
      <c r="B112" s="19">
        <v>105258303</v>
      </c>
      <c r="C112" s="74" t="s">
        <v>268</v>
      </c>
      <c r="D112" s="75" t="s">
        <v>259</v>
      </c>
      <c r="E112" s="37">
        <f>'Table 5.1'!E112-'Table 5.1'!F112</f>
        <v>2664</v>
      </c>
      <c r="F112" s="38">
        <f>'Table 5.1'!F112-'Table 5.1'!G112</f>
        <v>122</v>
      </c>
      <c r="G112" s="38">
        <f>'Table 5.1'!G112-'Table 5.1'!H112</f>
        <v>302</v>
      </c>
      <c r="H112" s="38">
        <f>'Table 5.1'!H112-'Table 5.1'!I112</f>
        <v>0</v>
      </c>
      <c r="I112" s="63">
        <f>'Table 5.1'!E112-'Table 5.1'!I112</f>
        <v>3088</v>
      </c>
      <c r="J112" s="30">
        <f>E112/'Table 5.1'!F112</f>
        <v>5.3401756003688412E-2</v>
      </c>
      <c r="K112" s="30">
        <f>F112/'Table 5.1'!G112</f>
        <v>2.4515714170886584E-3</v>
      </c>
      <c r="L112" s="30">
        <f>G112/'Table 5.1'!H112</f>
        <v>6.1056973029800657E-3</v>
      </c>
      <c r="M112" s="30">
        <f>H112/'Table 5.1'!I112</f>
        <v>0</v>
      </c>
      <c r="N112" s="64">
        <f>I112/'Table 5.1'!I112</f>
        <v>6.2431765800008088E-2</v>
      </c>
      <c r="O112" s="179">
        <f t="shared" si="2"/>
        <v>279</v>
      </c>
      <c r="P112" s="180">
        <f t="shared" si="3"/>
        <v>267</v>
      </c>
      <c r="Q112" s="157"/>
      <c r="R112" s="157"/>
      <c r="S112" s="157"/>
      <c r="T112" s="157"/>
      <c r="U112" s="157"/>
      <c r="V112" s="157"/>
      <c r="W112" s="157"/>
    </row>
    <row r="113" spans="1:23" x14ac:dyDescent="0.2">
      <c r="A113" s="157"/>
      <c r="B113" s="19">
        <v>105258503</v>
      </c>
      <c r="C113" s="74" t="s">
        <v>269</v>
      </c>
      <c r="D113" s="75" t="s">
        <v>259</v>
      </c>
      <c r="E113" s="37">
        <f>'Table 5.1'!E113-'Table 5.1'!F113</f>
        <v>1875</v>
      </c>
      <c r="F113" s="38">
        <f>'Table 5.1'!F113-'Table 5.1'!G113</f>
        <v>-674</v>
      </c>
      <c r="G113" s="38">
        <f>'Table 5.1'!G113-'Table 5.1'!H113</f>
        <v>338</v>
      </c>
      <c r="H113" s="38">
        <f>'Table 5.1'!H113-'Table 5.1'!I113</f>
        <v>0</v>
      </c>
      <c r="I113" s="63">
        <f>'Table 5.1'!E113-'Table 5.1'!I113</f>
        <v>1539</v>
      </c>
      <c r="J113" s="30">
        <f>E113/'Table 5.1'!F113</f>
        <v>3.7499999999999999E-2</v>
      </c>
      <c r="K113" s="30">
        <f>F113/'Table 5.1'!G113</f>
        <v>-1.3300706476694162E-2</v>
      </c>
      <c r="L113" s="30">
        <f>G113/'Table 5.1'!H113</f>
        <v>6.7148760330578514E-3</v>
      </c>
      <c r="M113" s="30">
        <f>H113/'Table 5.1'!I113</f>
        <v>0</v>
      </c>
      <c r="N113" s="64">
        <f>I113/'Table 5.1'!I113</f>
        <v>3.057453909726637E-2</v>
      </c>
      <c r="O113" s="179">
        <f t="shared" si="2"/>
        <v>393</v>
      </c>
      <c r="P113" s="180">
        <f t="shared" si="3"/>
        <v>394</v>
      </c>
      <c r="Q113" s="157"/>
      <c r="R113" s="157"/>
      <c r="S113" s="157"/>
      <c r="T113" s="157"/>
      <c r="U113" s="157"/>
      <c r="V113" s="157"/>
      <c r="W113" s="157"/>
    </row>
    <row r="114" spans="1:23" x14ac:dyDescent="0.2">
      <c r="A114" s="157"/>
      <c r="B114" s="19">
        <v>105259103</v>
      </c>
      <c r="C114" s="74" t="s">
        <v>270</v>
      </c>
      <c r="D114" s="75" t="s">
        <v>259</v>
      </c>
      <c r="E114" s="37">
        <f>'Table 5.1'!E114-'Table 5.1'!F114</f>
        <v>710</v>
      </c>
      <c r="F114" s="38">
        <f>'Table 5.1'!F114-'Table 5.1'!G114</f>
        <v>2706</v>
      </c>
      <c r="G114" s="38">
        <f>'Table 5.1'!G114-'Table 5.1'!H114</f>
        <v>-2177</v>
      </c>
      <c r="H114" s="38">
        <f>'Table 5.1'!H114-'Table 5.1'!I114</f>
        <v>0</v>
      </c>
      <c r="I114" s="63">
        <f>'Table 5.1'!E114-'Table 5.1'!I114</f>
        <v>1239</v>
      </c>
      <c r="J114" s="30">
        <f>E114/'Table 5.1'!F114</f>
        <v>1.5506923513737824E-2</v>
      </c>
      <c r="K114" s="30">
        <f>F114/'Table 5.1'!G114</f>
        <v>6.2813370473537605E-2</v>
      </c>
      <c r="L114" s="30">
        <f>G114/'Table 5.1'!H114</f>
        <v>-4.8103055880858211E-2</v>
      </c>
      <c r="M114" s="30">
        <f>H114/'Table 5.1'!I114</f>
        <v>0</v>
      </c>
      <c r="N114" s="64">
        <f>I114/'Table 5.1'!I114</f>
        <v>2.7376980356629915E-2</v>
      </c>
      <c r="O114" s="179">
        <f t="shared" si="2"/>
        <v>410</v>
      </c>
      <c r="P114" s="180">
        <f t="shared" si="3"/>
        <v>403</v>
      </c>
      <c r="Q114" s="157"/>
      <c r="R114" s="157"/>
      <c r="S114" s="157"/>
      <c r="T114" s="157"/>
      <c r="U114" s="157"/>
      <c r="V114" s="157"/>
      <c r="W114" s="157"/>
    </row>
    <row r="115" spans="1:23" x14ac:dyDescent="0.2">
      <c r="A115" s="157"/>
      <c r="B115" s="19">
        <v>105259703</v>
      </c>
      <c r="C115" s="74" t="s">
        <v>271</v>
      </c>
      <c r="D115" s="75" t="s">
        <v>259</v>
      </c>
      <c r="E115" s="37">
        <f>'Table 5.1'!E115-'Table 5.1'!F115</f>
        <v>236</v>
      </c>
      <c r="F115" s="38">
        <f>'Table 5.1'!F115-'Table 5.1'!G115</f>
        <v>1037</v>
      </c>
      <c r="G115" s="38">
        <f>'Table 5.1'!G115-'Table 5.1'!H115</f>
        <v>1005</v>
      </c>
      <c r="H115" s="38">
        <f>'Table 5.1'!H115-'Table 5.1'!I115</f>
        <v>0</v>
      </c>
      <c r="I115" s="63">
        <f>'Table 5.1'!E115-'Table 5.1'!I115</f>
        <v>2278</v>
      </c>
      <c r="J115" s="30">
        <f>E115/'Table 5.1'!F115</f>
        <v>3.6295965918703189E-3</v>
      </c>
      <c r="K115" s="30">
        <f>F115/'Table 5.1'!G115</f>
        <v>1.6207176794198551E-2</v>
      </c>
      <c r="L115" s="30">
        <f>G115/'Table 5.1'!H115</f>
        <v>1.5957700185776212E-2</v>
      </c>
      <c r="M115" s="30">
        <f>H115/'Table 5.1'!I115</f>
        <v>0</v>
      </c>
      <c r="N115" s="64">
        <f>I115/'Table 5.1'!I115</f>
        <v>3.6170787087759414E-2</v>
      </c>
      <c r="O115" s="179">
        <f t="shared" si="2"/>
        <v>344</v>
      </c>
      <c r="P115" s="180">
        <f t="shared" si="3"/>
        <v>369</v>
      </c>
      <c r="Q115" s="157"/>
      <c r="R115" s="157"/>
      <c r="S115" s="157"/>
      <c r="T115" s="157"/>
      <c r="U115" s="157"/>
      <c r="V115" s="157"/>
      <c r="W115" s="157"/>
    </row>
    <row r="116" spans="1:23" x14ac:dyDescent="0.2">
      <c r="A116" s="157"/>
      <c r="B116" s="19">
        <v>105628302</v>
      </c>
      <c r="C116" s="74" t="s">
        <v>524</v>
      </c>
      <c r="D116" s="75" t="s">
        <v>525</v>
      </c>
      <c r="E116" s="37">
        <f>'Table 5.1'!E116-'Table 5.1'!F116</f>
        <v>927</v>
      </c>
      <c r="F116" s="38">
        <f>'Table 5.1'!F116-'Table 5.1'!G116</f>
        <v>917</v>
      </c>
      <c r="G116" s="38">
        <f>'Table 5.1'!G116-'Table 5.1'!H116</f>
        <v>-384</v>
      </c>
      <c r="H116" s="38">
        <f>'Table 5.1'!H116-'Table 5.1'!I116</f>
        <v>0</v>
      </c>
      <c r="I116" s="63">
        <f>'Table 5.1'!E116-'Table 5.1'!I116</f>
        <v>1460</v>
      </c>
      <c r="J116" s="30">
        <f>E116/'Table 5.1'!F116</f>
        <v>2.0618786005026802E-2</v>
      </c>
      <c r="K116" s="30">
        <f>F116/'Table 5.1'!G116</f>
        <v>2.0821034467099587E-2</v>
      </c>
      <c r="L116" s="30">
        <f>G116/'Table 5.1'!H116</f>
        <v>-8.6435870886417861E-3</v>
      </c>
      <c r="M116" s="30">
        <f>H116/'Table 5.1'!I116</f>
        <v>0</v>
      </c>
      <c r="N116" s="64">
        <f>I116/'Table 5.1'!I116</f>
        <v>3.2863638409940124E-2</v>
      </c>
      <c r="O116" s="179">
        <f t="shared" si="2"/>
        <v>397</v>
      </c>
      <c r="P116" s="180">
        <f t="shared" si="3"/>
        <v>380</v>
      </c>
      <c r="Q116" s="157"/>
      <c r="R116" s="157"/>
      <c r="S116" s="157"/>
      <c r="T116" s="157"/>
      <c r="U116" s="157"/>
      <c r="V116" s="157"/>
      <c r="W116" s="157"/>
    </row>
    <row r="117" spans="1:23" x14ac:dyDescent="0.2">
      <c r="A117" s="157"/>
      <c r="B117" s="19">
        <v>106160303</v>
      </c>
      <c r="C117" s="74" t="s">
        <v>188</v>
      </c>
      <c r="D117" s="75" t="s">
        <v>189</v>
      </c>
      <c r="E117" s="37">
        <f>'Table 5.1'!E117-'Table 5.1'!F117</f>
        <v>4346</v>
      </c>
      <c r="F117" s="38">
        <f>'Table 5.1'!F117-'Table 5.1'!G117</f>
        <v>864</v>
      </c>
      <c r="G117" s="38">
        <f>'Table 5.1'!G117-'Table 5.1'!H117</f>
        <v>-2531</v>
      </c>
      <c r="H117" s="38">
        <f>'Table 5.1'!H117-'Table 5.1'!I117</f>
        <v>0</v>
      </c>
      <c r="I117" s="63">
        <f>'Table 5.1'!E117-'Table 5.1'!I117</f>
        <v>2679</v>
      </c>
      <c r="J117" s="30">
        <f>E117/'Table 5.1'!F117</f>
        <v>9.4048907162951736E-2</v>
      </c>
      <c r="K117" s="30">
        <f>F117/'Table 5.1'!G117</f>
        <v>1.9053499757420721E-2</v>
      </c>
      <c r="L117" s="30">
        <f>G117/'Table 5.1'!H117</f>
        <v>-5.2864632286901851E-2</v>
      </c>
      <c r="M117" s="30">
        <f>H117/'Table 5.1'!I117</f>
        <v>0</v>
      </c>
      <c r="N117" s="64">
        <f>I117/'Table 5.1'!I117</f>
        <v>5.5955886960335863E-2</v>
      </c>
      <c r="O117" s="179">
        <f t="shared" si="2"/>
        <v>320</v>
      </c>
      <c r="P117" s="180">
        <f t="shared" si="3"/>
        <v>291</v>
      </c>
      <c r="Q117" s="157"/>
      <c r="R117" s="157"/>
      <c r="S117" s="157"/>
      <c r="T117" s="157"/>
      <c r="U117" s="157"/>
      <c r="V117" s="157"/>
      <c r="W117" s="157"/>
    </row>
    <row r="118" spans="1:23" x14ac:dyDescent="0.2">
      <c r="A118" s="157"/>
      <c r="B118" s="19">
        <v>106161203</v>
      </c>
      <c r="C118" s="74" t="s">
        <v>190</v>
      </c>
      <c r="D118" s="75" t="s">
        <v>189</v>
      </c>
      <c r="E118" s="37">
        <f>'Table 5.1'!E118-'Table 5.1'!F118</f>
        <v>1762</v>
      </c>
      <c r="F118" s="38">
        <f>'Table 5.1'!F118-'Table 5.1'!G118</f>
        <v>-2153</v>
      </c>
      <c r="G118" s="38">
        <f>'Table 5.1'!G118-'Table 5.1'!H118</f>
        <v>-1904</v>
      </c>
      <c r="H118" s="38">
        <f>'Table 5.1'!H118-'Table 5.1'!I118</f>
        <v>0</v>
      </c>
      <c r="I118" s="63">
        <f>'Table 5.1'!E118-'Table 5.1'!I118</f>
        <v>-2295</v>
      </c>
      <c r="J118" s="30">
        <f>E118/'Table 5.1'!F118</f>
        <v>4.4993743775695205E-2</v>
      </c>
      <c r="K118" s="30">
        <f>F118/'Table 5.1'!G118</f>
        <v>-5.2113085152732733E-2</v>
      </c>
      <c r="L118" s="30">
        <f>G118/'Table 5.1'!H118</f>
        <v>-4.405571752510528E-2</v>
      </c>
      <c r="M118" s="30">
        <f>H118/'Table 5.1'!I118</f>
        <v>0</v>
      </c>
      <c r="N118" s="64">
        <f>I118/'Table 5.1'!I118</f>
        <v>-5.3102873802582259E-2</v>
      </c>
      <c r="O118" s="179">
        <f t="shared" si="2"/>
        <v>490</v>
      </c>
      <c r="P118" s="180">
        <f t="shared" si="3"/>
        <v>492</v>
      </c>
      <c r="Q118" s="157"/>
      <c r="R118" s="157"/>
      <c r="S118" s="157"/>
      <c r="T118" s="157"/>
      <c r="U118" s="157"/>
      <c r="V118" s="157"/>
      <c r="W118" s="157"/>
    </row>
    <row r="119" spans="1:23" x14ac:dyDescent="0.2">
      <c r="A119" s="157"/>
      <c r="B119" s="19">
        <v>106161703</v>
      </c>
      <c r="C119" s="74" t="s">
        <v>191</v>
      </c>
      <c r="D119" s="75" t="s">
        <v>189</v>
      </c>
      <c r="E119" s="37">
        <f>'Table 5.1'!E119-'Table 5.1'!F119</f>
        <v>6709</v>
      </c>
      <c r="F119" s="38">
        <f>'Table 5.1'!F119-'Table 5.1'!G119</f>
        <v>365</v>
      </c>
      <c r="G119" s="38">
        <f>'Table 5.1'!G119-'Table 5.1'!H119</f>
        <v>753</v>
      </c>
      <c r="H119" s="38">
        <f>'Table 5.1'!H119-'Table 5.1'!I119</f>
        <v>0</v>
      </c>
      <c r="I119" s="63">
        <f>'Table 5.1'!E119-'Table 5.1'!I119</f>
        <v>7827</v>
      </c>
      <c r="J119" s="30">
        <f>E119/'Table 5.1'!F119</f>
        <v>0.18826995930966747</v>
      </c>
      <c r="K119" s="30">
        <f>F119/'Table 5.1'!G119</f>
        <v>1.034873830450808E-2</v>
      </c>
      <c r="L119" s="30">
        <f>G119/'Table 5.1'!H119</f>
        <v>2.1815337369991597E-2</v>
      </c>
      <c r="M119" s="30">
        <f>H119/'Table 5.1'!I119</f>
        <v>0</v>
      </c>
      <c r="N119" s="64">
        <f>I119/'Table 5.1'!I119</f>
        <v>0.22675782947533099</v>
      </c>
      <c r="O119" s="179">
        <f t="shared" si="2"/>
        <v>45</v>
      </c>
      <c r="P119" s="180">
        <f t="shared" si="3"/>
        <v>6</v>
      </c>
      <c r="Q119" s="157"/>
      <c r="R119" s="157"/>
      <c r="S119" s="157"/>
      <c r="T119" s="157"/>
      <c r="U119" s="157"/>
      <c r="V119" s="157"/>
      <c r="W119" s="157"/>
    </row>
    <row r="120" spans="1:23" x14ac:dyDescent="0.2">
      <c r="A120" s="157"/>
      <c r="B120" s="19">
        <v>106166503</v>
      </c>
      <c r="C120" s="74" t="s">
        <v>192</v>
      </c>
      <c r="D120" s="75" t="s">
        <v>189</v>
      </c>
      <c r="E120" s="37">
        <f>'Table 5.1'!E120-'Table 5.1'!F120</f>
        <v>-1604</v>
      </c>
      <c r="F120" s="38">
        <f>'Table 5.1'!F120-'Table 5.1'!G120</f>
        <v>2121</v>
      </c>
      <c r="G120" s="38">
        <f>'Table 5.1'!G120-'Table 5.1'!H120</f>
        <v>700</v>
      </c>
      <c r="H120" s="38">
        <f>'Table 5.1'!H120-'Table 5.1'!I120</f>
        <v>0</v>
      </c>
      <c r="I120" s="63">
        <f>'Table 5.1'!E120-'Table 5.1'!I120</f>
        <v>1217</v>
      </c>
      <c r="J120" s="30">
        <f>E120/'Table 5.1'!F120</f>
        <v>-3.2220481298461293E-2</v>
      </c>
      <c r="K120" s="30">
        <f>F120/'Table 5.1'!G120</f>
        <v>4.4501793919556873E-2</v>
      </c>
      <c r="L120" s="30">
        <f>G120/'Table 5.1'!H120</f>
        <v>1.4905985818019208E-2</v>
      </c>
      <c r="M120" s="30">
        <f>H120/'Table 5.1'!I120</f>
        <v>0</v>
      </c>
      <c r="N120" s="64">
        <f>I120/'Table 5.1'!I120</f>
        <v>2.5915121057899108E-2</v>
      </c>
      <c r="O120" s="179">
        <f t="shared" si="2"/>
        <v>411</v>
      </c>
      <c r="P120" s="180">
        <f t="shared" si="3"/>
        <v>408</v>
      </c>
      <c r="Q120" s="157"/>
      <c r="R120" s="157"/>
      <c r="S120" s="157"/>
      <c r="T120" s="157"/>
      <c r="U120" s="157"/>
      <c r="V120" s="157"/>
      <c r="W120" s="157"/>
    </row>
    <row r="121" spans="1:23" x14ac:dyDescent="0.2">
      <c r="A121" s="157"/>
      <c r="B121" s="19">
        <v>106167504</v>
      </c>
      <c r="C121" s="74" t="s">
        <v>193</v>
      </c>
      <c r="D121" s="75" t="s">
        <v>189</v>
      </c>
      <c r="E121" s="37">
        <f>'Table 5.1'!E121-'Table 5.1'!F121</f>
        <v>-222</v>
      </c>
      <c r="F121" s="38">
        <f>'Table 5.1'!F121-'Table 5.1'!G121</f>
        <v>-2972</v>
      </c>
      <c r="G121" s="38">
        <f>'Table 5.1'!G121-'Table 5.1'!H121</f>
        <v>617</v>
      </c>
      <c r="H121" s="38">
        <f>'Table 5.1'!H121-'Table 5.1'!I121</f>
        <v>0</v>
      </c>
      <c r="I121" s="63">
        <f>'Table 5.1'!E121-'Table 5.1'!I121</f>
        <v>-2577</v>
      </c>
      <c r="J121" s="30">
        <f>E121/'Table 5.1'!F121</f>
        <v>-4.6913632425350264E-3</v>
      </c>
      <c r="K121" s="30">
        <f>F121/'Table 5.1'!G121</f>
        <v>-5.9093710854393258E-2</v>
      </c>
      <c r="L121" s="30">
        <f>G121/'Table 5.1'!H121</f>
        <v>1.2420484741122473E-2</v>
      </c>
      <c r="M121" s="30">
        <f>H121/'Table 5.1'!I121</f>
        <v>0</v>
      </c>
      <c r="N121" s="64">
        <f>I121/'Table 5.1'!I121</f>
        <v>-5.1876157500603912E-2</v>
      </c>
      <c r="O121" s="179">
        <f t="shared" si="2"/>
        <v>493</v>
      </c>
      <c r="P121" s="180">
        <f t="shared" si="3"/>
        <v>490</v>
      </c>
      <c r="Q121" s="157"/>
      <c r="R121" s="157"/>
      <c r="S121" s="157"/>
      <c r="T121" s="157"/>
      <c r="U121" s="157"/>
      <c r="V121" s="157"/>
      <c r="W121" s="157"/>
    </row>
    <row r="122" spans="1:23" x14ac:dyDescent="0.2">
      <c r="A122" s="157"/>
      <c r="B122" s="19">
        <v>106168003</v>
      </c>
      <c r="C122" s="74" t="s">
        <v>194</v>
      </c>
      <c r="D122" s="75" t="s">
        <v>189</v>
      </c>
      <c r="E122" s="37">
        <f>'Table 5.1'!E122-'Table 5.1'!F122</f>
        <v>1087</v>
      </c>
      <c r="F122" s="38">
        <f>'Table 5.1'!F122-'Table 5.1'!G122</f>
        <v>2003</v>
      </c>
      <c r="G122" s="38">
        <f>'Table 5.1'!G122-'Table 5.1'!H122</f>
        <v>-261</v>
      </c>
      <c r="H122" s="38">
        <f>'Table 5.1'!H122-'Table 5.1'!I122</f>
        <v>0</v>
      </c>
      <c r="I122" s="63">
        <f>'Table 5.1'!E122-'Table 5.1'!I122</f>
        <v>2829</v>
      </c>
      <c r="J122" s="30">
        <f>E122/'Table 5.1'!F122</f>
        <v>2.4645172992336643E-2</v>
      </c>
      <c r="K122" s="30">
        <f>F122/'Table 5.1'!G122</f>
        <v>4.7573807092131201E-2</v>
      </c>
      <c r="L122" s="30">
        <f>G122/'Table 5.1'!H122</f>
        <v>-6.1608913228212636E-3</v>
      </c>
      <c r="M122" s="30">
        <f>H122/'Table 5.1'!I122</f>
        <v>0</v>
      </c>
      <c r="N122" s="64">
        <f>I122/'Table 5.1'!I122</f>
        <v>6.6778396751959207E-2</v>
      </c>
      <c r="O122" s="179">
        <f t="shared" si="2"/>
        <v>304</v>
      </c>
      <c r="P122" s="180">
        <f t="shared" si="3"/>
        <v>248</v>
      </c>
      <c r="Q122" s="157"/>
      <c r="R122" s="157"/>
      <c r="S122" s="157"/>
      <c r="T122" s="157"/>
      <c r="U122" s="157"/>
      <c r="V122" s="157"/>
      <c r="W122" s="157"/>
    </row>
    <row r="123" spans="1:23" x14ac:dyDescent="0.2">
      <c r="A123" s="157"/>
      <c r="B123" s="19">
        <v>106169003</v>
      </c>
      <c r="C123" s="74" t="s">
        <v>195</v>
      </c>
      <c r="D123" s="75" t="s">
        <v>189</v>
      </c>
      <c r="E123" s="37">
        <f>'Table 5.1'!E123-'Table 5.1'!F123</f>
        <v>-621</v>
      </c>
      <c r="F123" s="38">
        <f>'Table 5.1'!F123-'Table 5.1'!G123</f>
        <v>-2882</v>
      </c>
      <c r="G123" s="38">
        <f>'Table 5.1'!G123-'Table 5.1'!H123</f>
        <v>-546</v>
      </c>
      <c r="H123" s="38">
        <f>'Table 5.1'!H123-'Table 5.1'!I123</f>
        <v>0</v>
      </c>
      <c r="I123" s="63">
        <f>'Table 5.1'!E123-'Table 5.1'!I123</f>
        <v>-4049</v>
      </c>
      <c r="J123" s="30">
        <f>E123/'Table 5.1'!F123</f>
        <v>-1.5701643489254107E-2</v>
      </c>
      <c r="K123" s="30">
        <f>F123/'Table 5.1'!G123</f>
        <v>-6.7920437405731518E-2</v>
      </c>
      <c r="L123" s="30">
        <f>G123/'Table 5.1'!H123</f>
        <v>-1.2704174228675136E-2</v>
      </c>
      <c r="M123" s="30">
        <f>H123/'Table 5.1'!I123</f>
        <v>0</v>
      </c>
      <c r="N123" s="64">
        <f>I123/'Table 5.1'!I123</f>
        <v>-9.4210991670156827E-2</v>
      </c>
      <c r="O123" s="179">
        <f t="shared" si="2"/>
        <v>499</v>
      </c>
      <c r="P123" s="180">
        <f t="shared" si="3"/>
        <v>498</v>
      </c>
      <c r="Q123" s="157"/>
      <c r="R123" s="157"/>
      <c r="S123" s="157"/>
      <c r="T123" s="157"/>
      <c r="U123" s="157"/>
      <c r="V123" s="157"/>
      <c r="W123" s="157"/>
    </row>
    <row r="124" spans="1:23" x14ac:dyDescent="0.2">
      <c r="A124" s="157"/>
      <c r="B124" s="19">
        <v>106172003</v>
      </c>
      <c r="C124" s="74" t="s">
        <v>196</v>
      </c>
      <c r="D124" s="75" t="s">
        <v>197</v>
      </c>
      <c r="E124" s="37">
        <f>'Table 5.1'!E124-'Table 5.1'!F124</f>
        <v>1652</v>
      </c>
      <c r="F124" s="38">
        <f>'Table 5.1'!F124-'Table 5.1'!G124</f>
        <v>445</v>
      </c>
      <c r="G124" s="38">
        <f>'Table 5.1'!G124-'Table 5.1'!H124</f>
        <v>2523</v>
      </c>
      <c r="H124" s="38">
        <f>'Table 5.1'!H124-'Table 5.1'!I124</f>
        <v>0</v>
      </c>
      <c r="I124" s="63">
        <f>'Table 5.1'!E124-'Table 5.1'!I124</f>
        <v>4620</v>
      </c>
      <c r="J124" s="30">
        <f>E124/'Table 5.1'!F124</f>
        <v>3.7009655666823488E-2</v>
      </c>
      <c r="K124" s="30">
        <f>F124/'Table 5.1'!G124</f>
        <v>1.0069695872556119E-2</v>
      </c>
      <c r="L124" s="30">
        <f>G124/'Table 5.1'!H124</f>
        <v>6.0548609277880437E-2</v>
      </c>
      <c r="M124" s="30">
        <f>H124/'Table 5.1'!I124</f>
        <v>0</v>
      </c>
      <c r="N124" s="64">
        <f>I124/'Table 5.1'!I124</f>
        <v>0.11087379106770021</v>
      </c>
      <c r="O124" s="179">
        <f t="shared" si="2"/>
        <v>175</v>
      </c>
      <c r="P124" s="180">
        <f t="shared" si="3"/>
        <v>116</v>
      </c>
      <c r="Q124" s="157"/>
      <c r="R124" s="157"/>
      <c r="S124" s="157"/>
      <c r="T124" s="157"/>
      <c r="U124" s="157"/>
      <c r="V124" s="157"/>
      <c r="W124" s="157"/>
    </row>
    <row r="125" spans="1:23" x14ac:dyDescent="0.2">
      <c r="A125" s="157"/>
      <c r="B125" s="19">
        <v>106272003</v>
      </c>
      <c r="C125" s="74" t="s">
        <v>279</v>
      </c>
      <c r="D125" s="75" t="s">
        <v>280</v>
      </c>
      <c r="E125" s="37">
        <f>'Table 5.1'!E125-'Table 5.1'!F125</f>
        <v>690</v>
      </c>
      <c r="F125" s="38">
        <f>'Table 5.1'!F125-'Table 5.1'!G125</f>
        <v>1236</v>
      </c>
      <c r="G125" s="38">
        <f>'Table 5.1'!G125-'Table 5.1'!H125</f>
        <v>-166</v>
      </c>
      <c r="H125" s="38">
        <f>'Table 5.1'!H125-'Table 5.1'!I125</f>
        <v>0</v>
      </c>
      <c r="I125" s="63">
        <f>'Table 5.1'!E125-'Table 5.1'!I125</f>
        <v>1760</v>
      </c>
      <c r="J125" s="30">
        <f>E125/'Table 5.1'!F125</f>
        <v>1.8058572587610251E-2</v>
      </c>
      <c r="K125" s="30">
        <f>F125/'Table 5.1'!G125</f>
        <v>3.3429800124415113E-2</v>
      </c>
      <c r="L125" s="30">
        <f>G125/'Table 5.1'!H125</f>
        <v>-4.4696949298581009E-3</v>
      </c>
      <c r="M125" s="30">
        <f>H125/'Table 5.1'!I125</f>
        <v>0</v>
      </c>
      <c r="N125" s="64">
        <f>I125/'Table 5.1'!I125</f>
        <v>4.7389536605724439E-2</v>
      </c>
      <c r="O125" s="179">
        <f t="shared" si="2"/>
        <v>382</v>
      </c>
      <c r="P125" s="180">
        <f t="shared" si="3"/>
        <v>334</v>
      </c>
      <c r="Q125" s="157"/>
      <c r="R125" s="157"/>
      <c r="S125" s="157"/>
      <c r="T125" s="157"/>
      <c r="U125" s="157"/>
      <c r="V125" s="157"/>
      <c r="W125" s="157"/>
    </row>
    <row r="126" spans="1:23" x14ac:dyDescent="0.2">
      <c r="A126" s="157"/>
      <c r="B126" s="19">
        <v>106330703</v>
      </c>
      <c r="C126" s="74" t="s">
        <v>310</v>
      </c>
      <c r="D126" s="75" t="s">
        <v>311</v>
      </c>
      <c r="E126" s="37">
        <f>'Table 5.1'!E126-'Table 5.1'!F126</f>
        <v>3225</v>
      </c>
      <c r="F126" s="38">
        <f>'Table 5.1'!F126-'Table 5.1'!G126</f>
        <v>-17</v>
      </c>
      <c r="G126" s="38">
        <f>'Table 5.1'!G126-'Table 5.1'!H126</f>
        <v>1763</v>
      </c>
      <c r="H126" s="38">
        <f>'Table 5.1'!H126-'Table 5.1'!I126</f>
        <v>0</v>
      </c>
      <c r="I126" s="63">
        <f>'Table 5.1'!E126-'Table 5.1'!I126</f>
        <v>4971</v>
      </c>
      <c r="J126" s="30">
        <f>E126/'Table 5.1'!F126</f>
        <v>6.8612641746271519E-2</v>
      </c>
      <c r="K126" s="30">
        <f>F126/'Table 5.1'!G126</f>
        <v>-3.6154827732879627E-4</v>
      </c>
      <c r="L126" s="30">
        <f>G126/'Table 5.1'!H126</f>
        <v>3.8955299732638046E-2</v>
      </c>
      <c r="M126" s="30">
        <f>H126/'Table 5.1'!I126</f>
        <v>0</v>
      </c>
      <c r="N126" s="64">
        <f>I126/'Table 5.1'!I126</f>
        <v>0.10983936186667256</v>
      </c>
      <c r="O126" s="179">
        <f t="shared" si="2"/>
        <v>161</v>
      </c>
      <c r="P126" s="180">
        <f t="shared" si="3"/>
        <v>119</v>
      </c>
      <c r="Q126" s="157"/>
      <c r="R126" s="157"/>
      <c r="S126" s="157"/>
      <c r="T126" s="157"/>
      <c r="U126" s="157"/>
      <c r="V126" s="157"/>
      <c r="W126" s="157"/>
    </row>
    <row r="127" spans="1:23" x14ac:dyDescent="0.2">
      <c r="A127" s="157"/>
      <c r="B127" s="19">
        <v>106330803</v>
      </c>
      <c r="C127" s="74" t="s">
        <v>312</v>
      </c>
      <c r="D127" s="75" t="s">
        <v>311</v>
      </c>
      <c r="E127" s="37">
        <f>'Table 5.1'!E127-'Table 5.1'!F127</f>
        <v>3154</v>
      </c>
      <c r="F127" s="38">
        <f>'Table 5.1'!F127-'Table 5.1'!G127</f>
        <v>2994</v>
      </c>
      <c r="G127" s="38">
        <f>'Table 5.1'!G127-'Table 5.1'!H127</f>
        <v>8</v>
      </c>
      <c r="H127" s="38">
        <f>'Table 5.1'!H127-'Table 5.1'!I127</f>
        <v>0</v>
      </c>
      <c r="I127" s="63">
        <f>'Table 5.1'!E127-'Table 5.1'!I127</f>
        <v>6156</v>
      </c>
      <c r="J127" s="30">
        <f>E127/'Table 5.1'!F127</f>
        <v>6.9027400857918239E-2</v>
      </c>
      <c r="K127" s="30">
        <f>F127/'Table 5.1'!G127</f>
        <v>7.0120380345683644E-2</v>
      </c>
      <c r="L127" s="30">
        <f>G127/'Table 5.1'!H127</f>
        <v>1.8739751698289997E-4</v>
      </c>
      <c r="M127" s="30">
        <f>H127/'Table 5.1'!I127</f>
        <v>0</v>
      </c>
      <c r="N127" s="64">
        <f>I127/'Table 5.1'!I127</f>
        <v>0.14420238931834153</v>
      </c>
      <c r="O127" s="179">
        <f t="shared" si="2"/>
        <v>97</v>
      </c>
      <c r="P127" s="180">
        <f t="shared" si="3"/>
        <v>44</v>
      </c>
      <c r="Q127" s="157"/>
      <c r="R127" s="157"/>
      <c r="S127" s="157"/>
      <c r="T127" s="157"/>
      <c r="U127" s="157"/>
      <c r="V127" s="157"/>
      <c r="W127" s="157"/>
    </row>
    <row r="128" spans="1:23" x14ac:dyDescent="0.2">
      <c r="A128" s="157"/>
      <c r="B128" s="19">
        <v>106338003</v>
      </c>
      <c r="C128" s="74" t="s">
        <v>313</v>
      </c>
      <c r="D128" s="75" t="s">
        <v>311</v>
      </c>
      <c r="E128" s="37">
        <f>'Table 5.1'!E128-'Table 5.1'!F128</f>
        <v>1211</v>
      </c>
      <c r="F128" s="38">
        <f>'Table 5.1'!F128-'Table 5.1'!G128</f>
        <v>204</v>
      </c>
      <c r="G128" s="38">
        <f>'Table 5.1'!G128-'Table 5.1'!H128</f>
        <v>161</v>
      </c>
      <c r="H128" s="38">
        <f>'Table 5.1'!H128-'Table 5.1'!I128</f>
        <v>0</v>
      </c>
      <c r="I128" s="63">
        <f>'Table 5.1'!E128-'Table 5.1'!I128</f>
        <v>1576</v>
      </c>
      <c r="J128" s="30">
        <f>E128/'Table 5.1'!F128</f>
        <v>2.839923080530932E-2</v>
      </c>
      <c r="K128" s="30">
        <f>F128/'Table 5.1'!G128</f>
        <v>4.8070125830623495E-3</v>
      </c>
      <c r="L128" s="30">
        <f>G128/'Table 5.1'!H128</f>
        <v>3.8082172339569979E-3</v>
      </c>
      <c r="M128" s="30">
        <f>H128/'Table 5.1'!I128</f>
        <v>0</v>
      </c>
      <c r="N128" s="64">
        <f>I128/'Table 5.1'!I128</f>
        <v>3.727795255103248E-2</v>
      </c>
      <c r="O128" s="179">
        <f t="shared" si="2"/>
        <v>392</v>
      </c>
      <c r="P128" s="180">
        <f t="shared" si="3"/>
        <v>365</v>
      </c>
      <c r="Q128" s="157"/>
      <c r="R128" s="157"/>
      <c r="S128" s="157"/>
      <c r="T128" s="157"/>
      <c r="U128" s="157"/>
      <c r="V128" s="157"/>
      <c r="W128" s="157"/>
    </row>
    <row r="129" spans="1:23" x14ac:dyDescent="0.2">
      <c r="A129" s="157"/>
      <c r="B129" s="19">
        <v>106611303</v>
      </c>
      <c r="C129" s="74" t="s">
        <v>518</v>
      </c>
      <c r="D129" s="75" t="s">
        <v>519</v>
      </c>
      <c r="E129" s="37">
        <f>'Table 5.1'!E129-'Table 5.1'!F129</f>
        <v>1912</v>
      </c>
      <c r="F129" s="38">
        <f>'Table 5.1'!F129-'Table 5.1'!G129</f>
        <v>2371</v>
      </c>
      <c r="G129" s="38">
        <f>'Table 5.1'!G129-'Table 5.1'!H129</f>
        <v>163</v>
      </c>
      <c r="H129" s="38">
        <f>'Table 5.1'!H129-'Table 5.1'!I129</f>
        <v>0</v>
      </c>
      <c r="I129" s="63">
        <f>'Table 5.1'!E129-'Table 5.1'!I129</f>
        <v>4446</v>
      </c>
      <c r="J129" s="30">
        <f>E129/'Table 5.1'!F129</f>
        <v>3.7526250711467882E-2</v>
      </c>
      <c r="K129" s="30">
        <f>F129/'Table 5.1'!G129</f>
        <v>4.8806093042404283E-2</v>
      </c>
      <c r="L129" s="30">
        <f>G129/'Table 5.1'!H129</f>
        <v>3.3665861164467025E-3</v>
      </c>
      <c r="M129" s="30">
        <f>H129/'Table 5.1'!I129</f>
        <v>0</v>
      </c>
      <c r="N129" s="64">
        <f>I129/'Table 5.1'!I129</f>
        <v>9.1827250759030921E-2</v>
      </c>
      <c r="O129" s="179">
        <f t="shared" si="2"/>
        <v>184</v>
      </c>
      <c r="P129" s="180">
        <f t="shared" si="3"/>
        <v>161</v>
      </c>
      <c r="Q129" s="157"/>
      <c r="R129" s="157"/>
      <c r="S129" s="157"/>
      <c r="T129" s="157"/>
      <c r="U129" s="157"/>
      <c r="V129" s="157"/>
      <c r="W129" s="157"/>
    </row>
    <row r="130" spans="1:23" x14ac:dyDescent="0.2">
      <c r="A130" s="157"/>
      <c r="B130" s="19">
        <v>106612203</v>
      </c>
      <c r="C130" s="74" t="s">
        <v>520</v>
      </c>
      <c r="D130" s="75" t="s">
        <v>519</v>
      </c>
      <c r="E130" s="37">
        <f>'Table 5.1'!E130-'Table 5.1'!F130</f>
        <v>1742</v>
      </c>
      <c r="F130" s="38">
        <f>'Table 5.1'!F130-'Table 5.1'!G130</f>
        <v>1720</v>
      </c>
      <c r="G130" s="38">
        <f>'Table 5.1'!G130-'Table 5.1'!H130</f>
        <v>55</v>
      </c>
      <c r="H130" s="38">
        <f>'Table 5.1'!H130-'Table 5.1'!I130</f>
        <v>0</v>
      </c>
      <c r="I130" s="63">
        <f>'Table 5.1'!E130-'Table 5.1'!I130</f>
        <v>3517</v>
      </c>
      <c r="J130" s="30">
        <f>E130/'Table 5.1'!F130</f>
        <v>3.8467483714254166E-2</v>
      </c>
      <c r="K130" s="30">
        <f>F130/'Table 5.1'!G130</f>
        <v>3.9481234936302075E-2</v>
      </c>
      <c r="L130" s="30">
        <f>G130/'Table 5.1'!H130</f>
        <v>1.2640772236267525E-3</v>
      </c>
      <c r="M130" s="30">
        <f>H130/'Table 5.1'!I130</f>
        <v>0</v>
      </c>
      <c r="N130" s="64">
        <f>I130/'Table 5.1'!I130</f>
        <v>8.0831992645368875E-2</v>
      </c>
      <c r="O130" s="179">
        <f t="shared" si="2"/>
        <v>245</v>
      </c>
      <c r="P130" s="180">
        <f t="shared" si="3"/>
        <v>183</v>
      </c>
      <c r="Q130" s="157"/>
      <c r="R130" s="157"/>
      <c r="S130" s="157"/>
      <c r="T130" s="157"/>
      <c r="U130" s="157"/>
      <c r="V130" s="157"/>
      <c r="W130" s="157"/>
    </row>
    <row r="131" spans="1:23" x14ac:dyDescent="0.2">
      <c r="A131" s="157"/>
      <c r="B131" s="19">
        <v>106616203</v>
      </c>
      <c r="C131" s="74" t="s">
        <v>521</v>
      </c>
      <c r="D131" s="75" t="s">
        <v>519</v>
      </c>
      <c r="E131" s="37">
        <f>'Table 5.1'!E131-'Table 5.1'!F131</f>
        <v>2244</v>
      </c>
      <c r="F131" s="38">
        <f>'Table 5.1'!F131-'Table 5.1'!G131</f>
        <v>13</v>
      </c>
      <c r="G131" s="38">
        <f>'Table 5.1'!G131-'Table 5.1'!H131</f>
        <v>-204</v>
      </c>
      <c r="H131" s="38">
        <f>'Table 5.1'!H131-'Table 5.1'!I131</f>
        <v>0</v>
      </c>
      <c r="I131" s="63">
        <f>'Table 5.1'!E131-'Table 5.1'!I131</f>
        <v>2053</v>
      </c>
      <c r="J131" s="30">
        <f>E131/'Table 5.1'!F131</f>
        <v>5.8588548601864181E-2</v>
      </c>
      <c r="K131" s="30">
        <f>F131/'Table 5.1'!G131</f>
        <v>3.3953196824070204E-4</v>
      </c>
      <c r="L131" s="30">
        <f>G131/'Table 5.1'!H131</f>
        <v>-5.2998025563753505E-3</v>
      </c>
      <c r="M131" s="30">
        <f>H131/'Table 5.1'!I131</f>
        <v>0</v>
      </c>
      <c r="N131" s="64">
        <f>I131/'Table 5.1'!I131</f>
        <v>5.3335758079600955E-2</v>
      </c>
      <c r="O131" s="179">
        <f t="shared" si="2"/>
        <v>357</v>
      </c>
      <c r="P131" s="180">
        <f t="shared" si="3"/>
        <v>309</v>
      </c>
      <c r="Q131" s="157"/>
      <c r="R131" s="157"/>
      <c r="S131" s="157"/>
      <c r="T131" s="157"/>
      <c r="U131" s="157"/>
      <c r="V131" s="157"/>
      <c r="W131" s="157"/>
    </row>
    <row r="132" spans="1:23" x14ac:dyDescent="0.2">
      <c r="A132" s="157"/>
      <c r="B132" s="19">
        <v>106617203</v>
      </c>
      <c r="C132" s="74" t="s">
        <v>522</v>
      </c>
      <c r="D132" s="75" t="s">
        <v>519</v>
      </c>
      <c r="E132" s="37">
        <f>'Table 5.1'!E132-'Table 5.1'!F132</f>
        <v>3415</v>
      </c>
      <c r="F132" s="38">
        <f>'Table 5.1'!F132-'Table 5.1'!G132</f>
        <v>1690</v>
      </c>
      <c r="G132" s="38">
        <f>'Table 5.1'!G132-'Table 5.1'!H132</f>
        <v>144</v>
      </c>
      <c r="H132" s="38">
        <f>'Table 5.1'!H132-'Table 5.1'!I132</f>
        <v>0</v>
      </c>
      <c r="I132" s="63">
        <f>'Table 5.1'!E132-'Table 5.1'!I132</f>
        <v>5249</v>
      </c>
      <c r="J132" s="30">
        <f>E132/'Table 5.1'!F132</f>
        <v>8.4726839676474971E-2</v>
      </c>
      <c r="K132" s="30">
        <f>F132/'Table 5.1'!G132</f>
        <v>4.376424280091154E-2</v>
      </c>
      <c r="L132" s="30">
        <f>G132/'Table 5.1'!H132</f>
        <v>3.7429819089207735E-3</v>
      </c>
      <c r="M132" s="30">
        <f>H132/'Table 5.1'!I132</f>
        <v>0</v>
      </c>
      <c r="N132" s="64">
        <f>I132/'Table 5.1'!I132</f>
        <v>0.1364368891661468</v>
      </c>
      <c r="O132" s="179">
        <f t="shared" si="2"/>
        <v>145</v>
      </c>
      <c r="P132" s="180">
        <f t="shared" si="3"/>
        <v>54</v>
      </c>
      <c r="Q132" s="157"/>
      <c r="R132" s="157"/>
      <c r="S132" s="157"/>
      <c r="T132" s="157"/>
      <c r="U132" s="157"/>
      <c r="V132" s="157"/>
      <c r="W132" s="157"/>
    </row>
    <row r="133" spans="1:23" x14ac:dyDescent="0.2">
      <c r="A133" s="157"/>
      <c r="B133" s="19">
        <v>106618603</v>
      </c>
      <c r="C133" s="74" t="s">
        <v>523</v>
      </c>
      <c r="D133" s="75" t="s">
        <v>519</v>
      </c>
      <c r="E133" s="37">
        <f>'Table 5.1'!E133-'Table 5.1'!F133</f>
        <v>4890</v>
      </c>
      <c r="F133" s="38">
        <f>'Table 5.1'!F133-'Table 5.1'!G133</f>
        <v>-5271</v>
      </c>
      <c r="G133" s="38">
        <f>'Table 5.1'!G133-'Table 5.1'!H133</f>
        <v>2687</v>
      </c>
      <c r="H133" s="38">
        <f>'Table 5.1'!H133-'Table 5.1'!I133</f>
        <v>0</v>
      </c>
      <c r="I133" s="63">
        <f>'Table 5.1'!E133-'Table 5.1'!I133</f>
        <v>2306</v>
      </c>
      <c r="J133" s="30">
        <f>E133/'Table 5.1'!F133</f>
        <v>0.12117757843088665</v>
      </c>
      <c r="K133" s="30">
        <f>F133/'Table 5.1'!G133</f>
        <v>-0.11552876712328768</v>
      </c>
      <c r="L133" s="30">
        <f>G133/'Table 5.1'!H133</f>
        <v>6.2578601704783646E-2</v>
      </c>
      <c r="M133" s="30">
        <f>H133/'Table 5.1'!I133</f>
        <v>0</v>
      </c>
      <c r="N133" s="64">
        <f>I133/'Table 5.1'!I133</f>
        <v>5.3705342586985887E-2</v>
      </c>
      <c r="O133" s="179">
        <f t="shared" ref="O133:O196" si="4">_xlfn.RANK.EQ(I133, I$5:I$504)</f>
        <v>342</v>
      </c>
      <c r="P133" s="180">
        <f t="shared" ref="P133:P196" si="5">_xlfn.RANK.EQ(N133, N$5:N$504)</f>
        <v>305</v>
      </c>
      <c r="Q133" s="157"/>
      <c r="R133" s="157"/>
      <c r="S133" s="157"/>
      <c r="T133" s="157"/>
      <c r="U133" s="157"/>
      <c r="V133" s="157"/>
      <c r="W133" s="157"/>
    </row>
    <row r="134" spans="1:23" x14ac:dyDescent="0.2">
      <c r="A134" s="157"/>
      <c r="B134" s="19">
        <v>107650603</v>
      </c>
      <c r="C134" s="74" t="s">
        <v>544</v>
      </c>
      <c r="D134" s="75" t="s">
        <v>545</v>
      </c>
      <c r="E134" s="37">
        <f>'Table 5.1'!E134-'Table 5.1'!F134</f>
        <v>3931</v>
      </c>
      <c r="F134" s="38">
        <f>'Table 5.1'!F134-'Table 5.1'!G134</f>
        <v>2313</v>
      </c>
      <c r="G134" s="38">
        <f>'Table 5.1'!G134-'Table 5.1'!H134</f>
        <v>1537</v>
      </c>
      <c r="H134" s="38">
        <f>'Table 5.1'!H134-'Table 5.1'!I134</f>
        <v>0</v>
      </c>
      <c r="I134" s="63">
        <f>'Table 5.1'!E134-'Table 5.1'!I134</f>
        <v>7781</v>
      </c>
      <c r="J134" s="30">
        <f>E134/'Table 5.1'!F134</f>
        <v>6.8909301265645262E-2</v>
      </c>
      <c r="K134" s="30">
        <f>F134/'Table 5.1'!G134</f>
        <v>4.2259697074890835E-2</v>
      </c>
      <c r="L134" s="30">
        <f>G134/'Table 5.1'!H134</f>
        <v>2.8893149860891795E-2</v>
      </c>
      <c r="M134" s="30">
        <f>H134/'Table 5.1'!I134</f>
        <v>0</v>
      </c>
      <c r="N134" s="64">
        <f>I134/'Table 5.1'!I134</f>
        <v>0.14627039627039626</v>
      </c>
      <c r="O134" s="179">
        <f t="shared" si="4"/>
        <v>47</v>
      </c>
      <c r="P134" s="180">
        <f t="shared" si="5"/>
        <v>41</v>
      </c>
      <c r="Q134" s="157"/>
      <c r="R134" s="157"/>
      <c r="S134" s="157"/>
      <c r="T134" s="157"/>
      <c r="U134" s="157"/>
      <c r="V134" s="157"/>
      <c r="W134" s="157"/>
    </row>
    <row r="135" spans="1:23" x14ac:dyDescent="0.2">
      <c r="A135" s="157"/>
      <c r="B135" s="19">
        <v>107650703</v>
      </c>
      <c r="C135" s="74" t="s">
        <v>546</v>
      </c>
      <c r="D135" s="75" t="s">
        <v>545</v>
      </c>
      <c r="E135" s="37">
        <f>'Table 5.1'!E135-'Table 5.1'!F135</f>
        <v>2667</v>
      </c>
      <c r="F135" s="38">
        <f>'Table 5.1'!F135-'Table 5.1'!G135</f>
        <v>2136</v>
      </c>
      <c r="G135" s="38">
        <f>'Table 5.1'!G135-'Table 5.1'!H135</f>
        <v>4164</v>
      </c>
      <c r="H135" s="38">
        <f>'Table 5.1'!H135-'Table 5.1'!I135</f>
        <v>0</v>
      </c>
      <c r="I135" s="63">
        <f>'Table 5.1'!E135-'Table 5.1'!I135</f>
        <v>8967</v>
      </c>
      <c r="J135" s="30">
        <f>E135/'Table 5.1'!F135</f>
        <v>4.4292760699516716E-2</v>
      </c>
      <c r="K135" s="30">
        <f>F135/'Table 5.1'!G135</f>
        <v>3.6778759233431477E-2</v>
      </c>
      <c r="L135" s="30">
        <f>G135/'Table 5.1'!H135</f>
        <v>7.7235546157698509E-2</v>
      </c>
      <c r="M135" s="30">
        <f>H135/'Table 5.1'!I135</f>
        <v>0</v>
      </c>
      <c r="N135" s="64">
        <f>I135/'Table 5.1'!I135</f>
        <v>0.16632352122864616</v>
      </c>
      <c r="O135" s="179">
        <f t="shared" si="4"/>
        <v>30</v>
      </c>
      <c r="P135" s="180">
        <f t="shared" si="5"/>
        <v>26</v>
      </c>
      <c r="Q135" s="157"/>
      <c r="R135" s="157"/>
      <c r="S135" s="157"/>
      <c r="T135" s="157"/>
      <c r="U135" s="157"/>
      <c r="V135" s="157"/>
      <c r="W135" s="157"/>
    </row>
    <row r="136" spans="1:23" x14ac:dyDescent="0.2">
      <c r="A136" s="157"/>
      <c r="B136" s="19">
        <v>107651603</v>
      </c>
      <c r="C136" s="74" t="s">
        <v>547</v>
      </c>
      <c r="D136" s="75" t="s">
        <v>545</v>
      </c>
      <c r="E136" s="37">
        <f>'Table 5.1'!E136-'Table 5.1'!F136</f>
        <v>2050</v>
      </c>
      <c r="F136" s="38">
        <f>'Table 5.1'!F136-'Table 5.1'!G136</f>
        <v>2698</v>
      </c>
      <c r="G136" s="38">
        <f>'Table 5.1'!G136-'Table 5.1'!H136</f>
        <v>1648</v>
      </c>
      <c r="H136" s="38">
        <f>'Table 5.1'!H136-'Table 5.1'!I136</f>
        <v>0</v>
      </c>
      <c r="I136" s="63">
        <f>'Table 5.1'!E136-'Table 5.1'!I136</f>
        <v>6396</v>
      </c>
      <c r="J136" s="30">
        <f>E136/'Table 5.1'!F136</f>
        <v>4.250202143760496E-2</v>
      </c>
      <c r="K136" s="30">
        <f>F136/'Table 5.1'!G136</f>
        <v>5.9251125507851103E-2</v>
      </c>
      <c r="L136" s="30">
        <f>G136/'Table 5.1'!H136</f>
        <v>3.7550983206872196E-2</v>
      </c>
      <c r="M136" s="30">
        <f>H136/'Table 5.1'!I136</f>
        <v>0</v>
      </c>
      <c r="N136" s="64">
        <f>I136/'Table 5.1'!I136</f>
        <v>0.14573791783443846</v>
      </c>
      <c r="O136" s="179">
        <f t="shared" si="4"/>
        <v>88</v>
      </c>
      <c r="P136" s="180">
        <f t="shared" si="5"/>
        <v>42</v>
      </c>
      <c r="Q136" s="157"/>
      <c r="R136" s="157"/>
      <c r="S136" s="157"/>
      <c r="T136" s="157"/>
      <c r="U136" s="157"/>
      <c r="V136" s="157"/>
      <c r="W136" s="157"/>
    </row>
    <row r="137" spans="1:23" x14ac:dyDescent="0.2">
      <c r="A137" s="157"/>
      <c r="B137" s="19">
        <v>107652603</v>
      </c>
      <c r="C137" s="74" t="s">
        <v>548</v>
      </c>
      <c r="D137" s="75" t="s">
        <v>545</v>
      </c>
      <c r="E137" s="37">
        <f>'Table 5.1'!E137-'Table 5.1'!F137</f>
        <v>4391</v>
      </c>
      <c r="F137" s="38">
        <f>'Table 5.1'!F137-'Table 5.1'!G137</f>
        <v>-383</v>
      </c>
      <c r="G137" s="38">
        <f>'Table 5.1'!G137-'Table 5.1'!H137</f>
        <v>432</v>
      </c>
      <c r="H137" s="38">
        <f>'Table 5.1'!H137-'Table 5.1'!I137</f>
        <v>0</v>
      </c>
      <c r="I137" s="63">
        <f>'Table 5.1'!E137-'Table 5.1'!I137</f>
        <v>4440</v>
      </c>
      <c r="J137" s="30">
        <f>E137/'Table 5.1'!F137</f>
        <v>5.3046136003962456E-2</v>
      </c>
      <c r="K137" s="30">
        <f>F137/'Table 5.1'!G137</f>
        <v>-4.6055796055796058E-3</v>
      </c>
      <c r="L137" s="30">
        <f>G137/'Table 5.1'!H137</f>
        <v>5.2219321148825066E-3</v>
      </c>
      <c r="M137" s="30">
        <f>H137/'Table 5.1'!I137</f>
        <v>0</v>
      </c>
      <c r="N137" s="64">
        <f>I137/'Table 5.1'!I137</f>
        <v>5.3669857847403538E-2</v>
      </c>
      <c r="O137" s="179">
        <f t="shared" si="4"/>
        <v>186</v>
      </c>
      <c r="P137" s="180">
        <f t="shared" si="5"/>
        <v>306</v>
      </c>
      <c r="Q137" s="157"/>
      <c r="R137" s="157"/>
      <c r="S137" s="157"/>
      <c r="T137" s="157"/>
      <c r="U137" s="157"/>
      <c r="V137" s="157"/>
      <c r="W137" s="157"/>
    </row>
    <row r="138" spans="1:23" x14ac:dyDescent="0.2">
      <c r="A138" s="157"/>
      <c r="B138" s="19">
        <v>107653102</v>
      </c>
      <c r="C138" s="74" t="s">
        <v>549</v>
      </c>
      <c r="D138" s="75" t="s">
        <v>545</v>
      </c>
      <c r="E138" s="37">
        <f>'Table 5.1'!E138-'Table 5.1'!F138</f>
        <v>3854</v>
      </c>
      <c r="F138" s="38">
        <f>'Table 5.1'!F138-'Table 5.1'!G138</f>
        <v>2289</v>
      </c>
      <c r="G138" s="38">
        <f>'Table 5.1'!G138-'Table 5.1'!H138</f>
        <v>2166</v>
      </c>
      <c r="H138" s="38">
        <f>'Table 5.1'!H138-'Table 5.1'!I138</f>
        <v>0</v>
      </c>
      <c r="I138" s="63">
        <f>'Table 5.1'!E138-'Table 5.1'!I138</f>
        <v>8309</v>
      </c>
      <c r="J138" s="30">
        <f>E138/'Table 5.1'!F138</f>
        <v>6.8413391557496359E-2</v>
      </c>
      <c r="K138" s="30">
        <f>F138/'Table 5.1'!G138</f>
        <v>4.2353594227033026E-2</v>
      </c>
      <c r="L138" s="30">
        <f>G138/'Table 5.1'!H138</f>
        <v>4.1750997513444743E-2</v>
      </c>
      <c r="M138" s="30">
        <f>H138/'Table 5.1'!I138</f>
        <v>0</v>
      </c>
      <c r="N138" s="64">
        <f>I138/'Table 5.1'!I138</f>
        <v>0.16016114420092908</v>
      </c>
      <c r="O138" s="179">
        <f t="shared" si="4"/>
        <v>38</v>
      </c>
      <c r="P138" s="180">
        <f t="shared" si="5"/>
        <v>31</v>
      </c>
      <c r="Q138" s="157"/>
      <c r="R138" s="157"/>
      <c r="S138" s="157"/>
      <c r="T138" s="157"/>
      <c r="U138" s="157"/>
      <c r="V138" s="157"/>
      <c r="W138" s="157"/>
    </row>
    <row r="139" spans="1:23" x14ac:dyDescent="0.2">
      <c r="A139" s="157"/>
      <c r="B139" s="19">
        <v>107653203</v>
      </c>
      <c r="C139" s="74" t="s">
        <v>550</v>
      </c>
      <c r="D139" s="75" t="s">
        <v>545</v>
      </c>
      <c r="E139" s="37">
        <f>'Table 5.1'!E139-'Table 5.1'!F139</f>
        <v>-59</v>
      </c>
      <c r="F139" s="38">
        <f>'Table 5.1'!F139-'Table 5.1'!G139</f>
        <v>1593</v>
      </c>
      <c r="G139" s="38">
        <f>'Table 5.1'!G139-'Table 5.1'!H139</f>
        <v>-1172</v>
      </c>
      <c r="H139" s="38">
        <f>'Table 5.1'!H139-'Table 5.1'!I139</f>
        <v>0</v>
      </c>
      <c r="I139" s="63">
        <f>'Table 5.1'!E139-'Table 5.1'!I139</f>
        <v>362</v>
      </c>
      <c r="J139" s="30">
        <f>E139/'Table 5.1'!F139</f>
        <v>-1.3993643565295764E-3</v>
      </c>
      <c r="K139" s="30">
        <f>F139/'Table 5.1'!G139</f>
        <v>3.9266434962656215E-2</v>
      </c>
      <c r="L139" s="30">
        <f>G139/'Table 5.1'!H139</f>
        <v>-2.8077909010325579E-2</v>
      </c>
      <c r="M139" s="30">
        <f>H139/'Table 5.1'!I139</f>
        <v>0</v>
      </c>
      <c r="N139" s="64">
        <f>I139/'Table 5.1'!I139</f>
        <v>8.6725282096739419E-3</v>
      </c>
      <c r="O139" s="179">
        <f t="shared" si="4"/>
        <v>444</v>
      </c>
      <c r="P139" s="180">
        <f t="shared" si="5"/>
        <v>444</v>
      </c>
      <c r="Q139" s="157"/>
      <c r="R139" s="157"/>
      <c r="S139" s="157"/>
      <c r="T139" s="157"/>
      <c r="U139" s="157"/>
      <c r="V139" s="157"/>
      <c r="W139" s="157"/>
    </row>
    <row r="140" spans="1:23" x14ac:dyDescent="0.2">
      <c r="A140" s="157"/>
      <c r="B140" s="19">
        <v>107653802</v>
      </c>
      <c r="C140" s="74" t="s">
        <v>551</v>
      </c>
      <c r="D140" s="75" t="s">
        <v>545</v>
      </c>
      <c r="E140" s="37">
        <f>'Table 5.1'!E140-'Table 5.1'!F140</f>
        <v>2263</v>
      </c>
      <c r="F140" s="38">
        <f>'Table 5.1'!F140-'Table 5.1'!G140</f>
        <v>3483</v>
      </c>
      <c r="G140" s="38">
        <f>'Table 5.1'!G140-'Table 5.1'!H140</f>
        <v>-261</v>
      </c>
      <c r="H140" s="38">
        <f>'Table 5.1'!H140-'Table 5.1'!I140</f>
        <v>0</v>
      </c>
      <c r="I140" s="63">
        <f>'Table 5.1'!E140-'Table 5.1'!I140</f>
        <v>5485</v>
      </c>
      <c r="J140" s="30">
        <f>E140/'Table 5.1'!F140</f>
        <v>3.8927975504446703E-2</v>
      </c>
      <c r="K140" s="30">
        <f>F140/'Table 5.1'!G140</f>
        <v>6.3732845379688929E-2</v>
      </c>
      <c r="L140" s="30">
        <f>G140/'Table 5.1'!H140</f>
        <v>-4.7531459998907321E-3</v>
      </c>
      <c r="M140" s="30">
        <f>H140/'Table 5.1'!I140</f>
        <v>0</v>
      </c>
      <c r="N140" s="64">
        <f>I140/'Table 5.1'!I140</f>
        <v>9.9888911147128986E-2</v>
      </c>
      <c r="O140" s="179">
        <f t="shared" si="4"/>
        <v>133</v>
      </c>
      <c r="P140" s="180">
        <f t="shared" si="5"/>
        <v>138</v>
      </c>
      <c r="Q140" s="157"/>
      <c r="R140" s="157"/>
      <c r="S140" s="157"/>
      <c r="T140" s="157"/>
      <c r="U140" s="157"/>
      <c r="V140" s="157"/>
      <c r="W140" s="157"/>
    </row>
    <row r="141" spans="1:23" x14ac:dyDescent="0.2">
      <c r="A141" s="157"/>
      <c r="B141" s="19">
        <v>107654103</v>
      </c>
      <c r="C141" s="74" t="s">
        <v>552</v>
      </c>
      <c r="D141" s="75" t="s">
        <v>545</v>
      </c>
      <c r="E141" s="37">
        <f>'Table 5.1'!E141-'Table 5.1'!F141</f>
        <v>-371</v>
      </c>
      <c r="F141" s="38">
        <f>'Table 5.1'!F141-'Table 5.1'!G141</f>
        <v>985</v>
      </c>
      <c r="G141" s="38">
        <f>'Table 5.1'!G141-'Table 5.1'!H141</f>
        <v>-1593</v>
      </c>
      <c r="H141" s="38">
        <f>'Table 5.1'!H141-'Table 5.1'!I141</f>
        <v>0</v>
      </c>
      <c r="I141" s="63">
        <f>'Table 5.1'!E141-'Table 5.1'!I141</f>
        <v>-979</v>
      </c>
      <c r="J141" s="30">
        <f>E141/'Table 5.1'!F141</f>
        <v>-9.0125106279606466E-3</v>
      </c>
      <c r="K141" s="30">
        <f>F141/'Table 5.1'!G141</f>
        <v>2.4514683922349428E-2</v>
      </c>
      <c r="L141" s="30">
        <f>G141/'Table 5.1'!H141</f>
        <v>-3.8134680295884904E-2</v>
      </c>
      <c r="M141" s="30">
        <f>H141/'Table 5.1'!I141</f>
        <v>0</v>
      </c>
      <c r="N141" s="64">
        <f>I141/'Table 5.1'!I141</f>
        <v>-2.3436190840973835E-2</v>
      </c>
      <c r="O141" s="179">
        <f t="shared" si="4"/>
        <v>478</v>
      </c>
      <c r="P141" s="180">
        <f t="shared" si="5"/>
        <v>480</v>
      </c>
      <c r="Q141" s="157"/>
      <c r="R141" s="157"/>
      <c r="S141" s="157"/>
      <c r="T141" s="157"/>
      <c r="U141" s="157"/>
      <c r="V141" s="157"/>
      <c r="W141" s="157"/>
    </row>
    <row r="142" spans="1:23" x14ac:dyDescent="0.2">
      <c r="A142" s="157"/>
      <c r="B142" s="19">
        <v>107654403</v>
      </c>
      <c r="C142" s="74" t="s">
        <v>553</v>
      </c>
      <c r="D142" s="75" t="s">
        <v>545</v>
      </c>
      <c r="E142" s="37">
        <f>'Table 5.1'!E142-'Table 5.1'!F142</f>
        <v>2175</v>
      </c>
      <c r="F142" s="38">
        <f>'Table 5.1'!F142-'Table 5.1'!G142</f>
        <v>1357</v>
      </c>
      <c r="G142" s="38">
        <f>'Table 5.1'!G142-'Table 5.1'!H142</f>
        <v>1244</v>
      </c>
      <c r="H142" s="38">
        <f>'Table 5.1'!H142-'Table 5.1'!I142</f>
        <v>0</v>
      </c>
      <c r="I142" s="63">
        <f>'Table 5.1'!E142-'Table 5.1'!I142</f>
        <v>4776</v>
      </c>
      <c r="J142" s="30">
        <f>E142/'Table 5.1'!F142</f>
        <v>4.2251058704689384E-2</v>
      </c>
      <c r="K142" s="30">
        <f>F142/'Table 5.1'!G142</f>
        <v>2.707447975898326E-2</v>
      </c>
      <c r="L142" s="30">
        <f>G142/'Table 5.1'!H142</f>
        <v>2.5451643922499333E-2</v>
      </c>
      <c r="M142" s="30">
        <f>H142/'Table 5.1'!I142</f>
        <v>0</v>
      </c>
      <c r="N142" s="64">
        <f>I142/'Table 5.1'!I142</f>
        <v>9.7714671522392951E-2</v>
      </c>
      <c r="O142" s="179">
        <f t="shared" si="4"/>
        <v>172</v>
      </c>
      <c r="P142" s="180">
        <f t="shared" si="5"/>
        <v>143</v>
      </c>
      <c r="Q142" s="157"/>
      <c r="R142" s="157"/>
      <c r="S142" s="157"/>
      <c r="T142" s="157"/>
      <c r="U142" s="157"/>
      <c r="V142" s="157"/>
      <c r="W142" s="157"/>
    </row>
    <row r="143" spans="1:23" x14ac:dyDescent="0.2">
      <c r="A143" s="157"/>
      <c r="B143" s="19">
        <v>107654903</v>
      </c>
      <c r="C143" s="74" t="s">
        <v>554</v>
      </c>
      <c r="D143" s="75" t="s">
        <v>545</v>
      </c>
      <c r="E143" s="37">
        <f>'Table 5.1'!E143-'Table 5.1'!F143</f>
        <v>2753</v>
      </c>
      <c r="F143" s="38">
        <f>'Table 5.1'!F143-'Table 5.1'!G143</f>
        <v>1212</v>
      </c>
      <c r="G143" s="38">
        <f>'Table 5.1'!G143-'Table 5.1'!H143</f>
        <v>-76</v>
      </c>
      <c r="H143" s="38">
        <f>'Table 5.1'!H143-'Table 5.1'!I143</f>
        <v>0</v>
      </c>
      <c r="I143" s="63">
        <f>'Table 5.1'!E143-'Table 5.1'!I143</f>
        <v>3889</v>
      </c>
      <c r="J143" s="30">
        <f>E143/'Table 5.1'!F143</f>
        <v>5.6541384267816804E-2</v>
      </c>
      <c r="K143" s="30">
        <f>F143/'Table 5.1'!G143</f>
        <v>2.552761278908126E-2</v>
      </c>
      <c r="L143" s="30">
        <f>G143/'Table 5.1'!H143</f>
        <v>-1.5981831181393785E-3</v>
      </c>
      <c r="M143" s="30">
        <f>H143/'Table 5.1'!I143</f>
        <v>0</v>
      </c>
      <c r="N143" s="64">
        <f>I143/'Table 5.1'!I143</f>
        <v>8.1780712453211085E-2</v>
      </c>
      <c r="O143" s="179">
        <f t="shared" si="4"/>
        <v>222</v>
      </c>
      <c r="P143" s="180">
        <f t="shared" si="5"/>
        <v>181</v>
      </c>
      <c r="Q143" s="157"/>
      <c r="R143" s="157"/>
      <c r="S143" s="157"/>
      <c r="T143" s="157"/>
      <c r="U143" s="157"/>
      <c r="V143" s="157"/>
      <c r="W143" s="157"/>
    </row>
    <row r="144" spans="1:23" x14ac:dyDescent="0.2">
      <c r="A144" s="157"/>
      <c r="B144" s="19">
        <v>107655803</v>
      </c>
      <c r="C144" s="74" t="s">
        <v>555</v>
      </c>
      <c r="D144" s="75" t="s">
        <v>545</v>
      </c>
      <c r="E144" s="37">
        <f>'Table 5.1'!E144-'Table 5.1'!F144</f>
        <v>2458</v>
      </c>
      <c r="F144" s="38">
        <f>'Table 5.1'!F144-'Table 5.1'!G144</f>
        <v>872</v>
      </c>
      <c r="G144" s="38">
        <f>'Table 5.1'!G144-'Table 5.1'!H144</f>
        <v>2477</v>
      </c>
      <c r="H144" s="38">
        <f>'Table 5.1'!H144-'Table 5.1'!I144</f>
        <v>0</v>
      </c>
      <c r="I144" s="63">
        <f>'Table 5.1'!E144-'Table 5.1'!I144</f>
        <v>5807</v>
      </c>
      <c r="J144" s="30">
        <f>E144/'Table 5.1'!F144</f>
        <v>6.7678074836862251E-2</v>
      </c>
      <c r="K144" s="30">
        <f>F144/'Table 5.1'!G144</f>
        <v>2.4600107202302029E-2</v>
      </c>
      <c r="L144" s="30">
        <f>G144/'Table 5.1'!H144</f>
        <v>7.5128905065210791E-2</v>
      </c>
      <c r="M144" s="30">
        <f>H144/'Table 5.1'!I144</f>
        <v>0</v>
      </c>
      <c r="N144" s="64">
        <f>I144/'Table 5.1'!I144</f>
        <v>0.17612981498331817</v>
      </c>
      <c r="O144" s="179">
        <f t="shared" si="4"/>
        <v>118</v>
      </c>
      <c r="P144" s="180">
        <f t="shared" si="5"/>
        <v>21</v>
      </c>
      <c r="Q144" s="157"/>
      <c r="R144" s="157"/>
      <c r="S144" s="157"/>
      <c r="T144" s="157"/>
      <c r="U144" s="157"/>
      <c r="V144" s="157"/>
      <c r="W144" s="157"/>
    </row>
    <row r="145" spans="1:23" x14ac:dyDescent="0.2">
      <c r="A145" s="157"/>
      <c r="B145" s="19">
        <v>107655903</v>
      </c>
      <c r="C145" s="74" t="s">
        <v>556</v>
      </c>
      <c r="D145" s="75" t="s">
        <v>545</v>
      </c>
      <c r="E145" s="37">
        <f>'Table 5.1'!E145-'Table 5.1'!F145</f>
        <v>1247</v>
      </c>
      <c r="F145" s="38">
        <f>'Table 5.1'!F145-'Table 5.1'!G145</f>
        <v>2514</v>
      </c>
      <c r="G145" s="38">
        <f>'Table 5.1'!G145-'Table 5.1'!H145</f>
        <v>2146</v>
      </c>
      <c r="H145" s="38">
        <f>'Table 5.1'!H145-'Table 5.1'!I145</f>
        <v>0</v>
      </c>
      <c r="I145" s="63">
        <f>'Table 5.1'!E145-'Table 5.1'!I145</f>
        <v>5907</v>
      </c>
      <c r="J145" s="30">
        <f>E145/'Table 5.1'!F145</f>
        <v>2.4000153970514648E-2</v>
      </c>
      <c r="K145" s="30">
        <f>F145/'Table 5.1'!G145</f>
        <v>5.0845400857535798E-2</v>
      </c>
      <c r="L145" s="30">
        <f>G145/'Table 5.1'!H145</f>
        <v>4.5371897331811073E-2</v>
      </c>
      <c r="M145" s="30">
        <f>H145/'Table 5.1'!I145</f>
        <v>0</v>
      </c>
      <c r="N145" s="64">
        <f>I145/'Table 5.1'!I145</f>
        <v>0.12488900164911836</v>
      </c>
      <c r="O145" s="179">
        <f t="shared" si="4"/>
        <v>113</v>
      </c>
      <c r="P145" s="180">
        <f t="shared" si="5"/>
        <v>74</v>
      </c>
      <c r="Q145" s="157"/>
      <c r="R145" s="157"/>
      <c r="S145" s="157"/>
      <c r="T145" s="157"/>
      <c r="U145" s="157"/>
      <c r="V145" s="157"/>
      <c r="W145" s="157"/>
    </row>
    <row r="146" spans="1:23" x14ac:dyDescent="0.2">
      <c r="A146" s="157"/>
      <c r="B146" s="19">
        <v>107656303</v>
      </c>
      <c r="C146" s="74" t="s">
        <v>557</v>
      </c>
      <c r="D146" s="75" t="s">
        <v>545</v>
      </c>
      <c r="E146" s="37">
        <f>'Table 5.1'!E146-'Table 5.1'!F146</f>
        <v>1125</v>
      </c>
      <c r="F146" s="38">
        <f>'Table 5.1'!F146-'Table 5.1'!G146</f>
        <v>720</v>
      </c>
      <c r="G146" s="38">
        <f>'Table 5.1'!G146-'Table 5.1'!H146</f>
        <v>1897</v>
      </c>
      <c r="H146" s="38">
        <f>'Table 5.1'!H146-'Table 5.1'!I146</f>
        <v>0</v>
      </c>
      <c r="I146" s="63">
        <f>'Table 5.1'!E146-'Table 5.1'!I146</f>
        <v>3742</v>
      </c>
      <c r="J146" s="30">
        <f>E146/'Table 5.1'!F146</f>
        <v>3.2022088124786519E-2</v>
      </c>
      <c r="K146" s="30">
        <f>F146/'Table 5.1'!G146</f>
        <v>2.0922933860281299E-2</v>
      </c>
      <c r="L146" s="30">
        <f>G146/'Table 5.1'!H146</f>
        <v>5.8342303552206674E-2</v>
      </c>
      <c r="M146" s="30">
        <f>H146/'Table 5.1'!I146</f>
        <v>0</v>
      </c>
      <c r="N146" s="64">
        <f>I146/'Table 5.1'!I146</f>
        <v>0.11508534522528063</v>
      </c>
      <c r="O146" s="179">
        <f t="shared" si="4"/>
        <v>233</v>
      </c>
      <c r="P146" s="180">
        <f t="shared" si="5"/>
        <v>101</v>
      </c>
      <c r="Q146" s="157"/>
      <c r="R146" s="157"/>
      <c r="S146" s="157"/>
      <c r="T146" s="157"/>
      <c r="U146" s="157"/>
      <c r="V146" s="157"/>
      <c r="W146" s="157"/>
    </row>
    <row r="147" spans="1:23" x14ac:dyDescent="0.2">
      <c r="A147" s="157"/>
      <c r="B147" s="19">
        <v>107656502</v>
      </c>
      <c r="C147" s="74" t="s">
        <v>558</v>
      </c>
      <c r="D147" s="75" t="s">
        <v>545</v>
      </c>
      <c r="E147" s="37">
        <f>'Table 5.1'!E147-'Table 5.1'!F147</f>
        <v>2351</v>
      </c>
      <c r="F147" s="38">
        <f>'Table 5.1'!F147-'Table 5.1'!G147</f>
        <v>437</v>
      </c>
      <c r="G147" s="38">
        <f>'Table 5.1'!G147-'Table 5.1'!H147</f>
        <v>1597</v>
      </c>
      <c r="H147" s="38">
        <f>'Table 5.1'!H147-'Table 5.1'!I147</f>
        <v>0</v>
      </c>
      <c r="I147" s="63">
        <f>'Table 5.1'!E147-'Table 5.1'!I147</f>
        <v>4385</v>
      </c>
      <c r="J147" s="30">
        <f>E147/'Table 5.1'!F147</f>
        <v>3.5464309418934414E-2</v>
      </c>
      <c r="K147" s="30">
        <f>F147/'Table 5.1'!G147</f>
        <v>6.635790752410599E-3</v>
      </c>
      <c r="L147" s="30">
        <f>G147/'Table 5.1'!H147</f>
        <v>2.4852936599333936E-2</v>
      </c>
      <c r="M147" s="30">
        <f>H147/'Table 5.1'!I147</f>
        <v>0</v>
      </c>
      <c r="N147" s="64">
        <f>I147/'Table 5.1'!I147</f>
        <v>6.8240530361978274E-2</v>
      </c>
      <c r="O147" s="179">
        <f t="shared" si="4"/>
        <v>191</v>
      </c>
      <c r="P147" s="180">
        <f t="shared" si="5"/>
        <v>242</v>
      </c>
      <c r="Q147" s="157"/>
      <c r="R147" s="157"/>
      <c r="S147" s="157"/>
      <c r="T147" s="157"/>
      <c r="U147" s="157"/>
      <c r="V147" s="157"/>
      <c r="W147" s="157"/>
    </row>
    <row r="148" spans="1:23" x14ac:dyDescent="0.2">
      <c r="A148" s="157"/>
      <c r="B148" s="19">
        <v>107657103</v>
      </c>
      <c r="C148" s="74" t="s">
        <v>559</v>
      </c>
      <c r="D148" s="75" t="s">
        <v>545</v>
      </c>
      <c r="E148" s="37">
        <f>'Table 5.1'!E148-'Table 5.1'!F148</f>
        <v>4022</v>
      </c>
      <c r="F148" s="38">
        <f>'Table 5.1'!F148-'Table 5.1'!G148</f>
        <v>-1446</v>
      </c>
      <c r="G148" s="38">
        <f>'Table 5.1'!G148-'Table 5.1'!H148</f>
        <v>343</v>
      </c>
      <c r="H148" s="38">
        <f>'Table 5.1'!H148-'Table 5.1'!I148</f>
        <v>0</v>
      </c>
      <c r="I148" s="63">
        <f>'Table 5.1'!E148-'Table 5.1'!I148</f>
        <v>2919</v>
      </c>
      <c r="J148" s="30">
        <f>E148/'Table 5.1'!F148</f>
        <v>5.7215204279048595E-2</v>
      </c>
      <c r="K148" s="30">
        <f>F148/'Table 5.1'!G148</f>
        <v>-2.0155557414067073E-2</v>
      </c>
      <c r="L148" s="30">
        <f>G148/'Table 5.1'!H148</f>
        <v>4.8039888513844728E-3</v>
      </c>
      <c r="M148" s="30">
        <f>H148/'Table 5.1'!I148</f>
        <v>0</v>
      </c>
      <c r="N148" s="64">
        <f>I148/'Table 5.1'!I148</f>
        <v>4.0882925531169907E-2</v>
      </c>
      <c r="O148" s="179">
        <f t="shared" si="4"/>
        <v>293</v>
      </c>
      <c r="P148" s="180">
        <f t="shared" si="5"/>
        <v>359</v>
      </c>
      <c r="Q148" s="157"/>
      <c r="R148" s="157"/>
      <c r="S148" s="157"/>
      <c r="T148" s="157"/>
      <c r="U148" s="157"/>
      <c r="V148" s="157"/>
      <c r="W148" s="157"/>
    </row>
    <row r="149" spans="1:23" x14ac:dyDescent="0.2">
      <c r="A149" s="157"/>
      <c r="B149" s="19">
        <v>107657503</v>
      </c>
      <c r="C149" s="74" t="s">
        <v>560</v>
      </c>
      <c r="D149" s="75" t="s">
        <v>545</v>
      </c>
      <c r="E149" s="37">
        <f>'Table 5.1'!E149-'Table 5.1'!F149</f>
        <v>4795</v>
      </c>
      <c r="F149" s="38">
        <f>'Table 5.1'!F149-'Table 5.1'!G149</f>
        <v>-1247</v>
      </c>
      <c r="G149" s="38">
        <f>'Table 5.1'!G149-'Table 5.1'!H149</f>
        <v>1355</v>
      </c>
      <c r="H149" s="38">
        <f>'Table 5.1'!H149-'Table 5.1'!I149</f>
        <v>0</v>
      </c>
      <c r="I149" s="63">
        <f>'Table 5.1'!E149-'Table 5.1'!I149</f>
        <v>4903</v>
      </c>
      <c r="J149" s="30">
        <f>E149/'Table 5.1'!F149</f>
        <v>0.10820508191542176</v>
      </c>
      <c r="K149" s="30">
        <f>F149/'Table 5.1'!G149</f>
        <v>-2.7369899694914511E-2</v>
      </c>
      <c r="L149" s="30">
        <f>G149/'Table 5.1'!H149</f>
        <v>3.0651947699407319E-2</v>
      </c>
      <c r="M149" s="30">
        <f>H149/'Table 5.1'!I149</f>
        <v>0</v>
      </c>
      <c r="N149" s="64">
        <f>I149/'Table 5.1'!I149</f>
        <v>0.11091254580826132</v>
      </c>
      <c r="O149" s="179">
        <f t="shared" si="4"/>
        <v>164</v>
      </c>
      <c r="P149" s="180">
        <f t="shared" si="5"/>
        <v>114</v>
      </c>
      <c r="Q149" s="157"/>
      <c r="R149" s="157"/>
      <c r="S149" s="157"/>
      <c r="T149" s="157"/>
      <c r="U149" s="157"/>
      <c r="V149" s="157"/>
      <c r="W149" s="157"/>
    </row>
    <row r="150" spans="1:23" x14ac:dyDescent="0.2">
      <c r="A150" s="157"/>
      <c r="B150" s="19">
        <v>107658903</v>
      </c>
      <c r="C150" s="74" t="s">
        <v>561</v>
      </c>
      <c r="D150" s="75" t="s">
        <v>545</v>
      </c>
      <c r="E150" s="37">
        <f>'Table 5.1'!E150-'Table 5.1'!F150</f>
        <v>2430</v>
      </c>
      <c r="F150" s="38">
        <f>'Table 5.1'!F150-'Table 5.1'!G150</f>
        <v>3906</v>
      </c>
      <c r="G150" s="38">
        <f>'Table 5.1'!G150-'Table 5.1'!H150</f>
        <v>-182</v>
      </c>
      <c r="H150" s="38">
        <f>'Table 5.1'!H150-'Table 5.1'!I150</f>
        <v>0</v>
      </c>
      <c r="I150" s="63">
        <f>'Table 5.1'!E150-'Table 5.1'!I150</f>
        <v>6154</v>
      </c>
      <c r="J150" s="30">
        <f>E150/'Table 5.1'!F150</f>
        <v>4.656688960006132E-2</v>
      </c>
      <c r="K150" s="30">
        <f>F150/'Table 5.1'!G150</f>
        <v>8.0908092880667817E-2</v>
      </c>
      <c r="L150" s="30">
        <f>G150/'Table 5.1'!H150</f>
        <v>-3.7557522854371737E-3</v>
      </c>
      <c r="M150" s="30">
        <f>H150/'Table 5.1'!I150</f>
        <v>0</v>
      </c>
      <c r="N150" s="64">
        <f>I150/'Table 5.1'!I150</f>
        <v>0.12699395365154048</v>
      </c>
      <c r="O150" s="179">
        <f t="shared" si="4"/>
        <v>98</v>
      </c>
      <c r="P150" s="180">
        <f t="shared" si="5"/>
        <v>72</v>
      </c>
      <c r="Q150" s="157"/>
      <c r="R150" s="157"/>
      <c r="S150" s="157"/>
      <c r="T150" s="157"/>
      <c r="U150" s="157"/>
      <c r="V150" s="157"/>
      <c r="W150" s="157"/>
    </row>
    <row r="151" spans="1:23" x14ac:dyDescent="0.2">
      <c r="A151" s="157"/>
      <c r="B151" s="19">
        <v>108051003</v>
      </c>
      <c r="C151" s="74" t="s">
        <v>86</v>
      </c>
      <c r="D151" s="75" t="s">
        <v>87</v>
      </c>
      <c r="E151" s="37">
        <f>'Table 5.1'!E151-'Table 5.1'!F151</f>
        <v>2082</v>
      </c>
      <c r="F151" s="38">
        <f>'Table 5.1'!F151-'Table 5.1'!G151</f>
        <v>520</v>
      </c>
      <c r="G151" s="38">
        <f>'Table 5.1'!G151-'Table 5.1'!H151</f>
        <v>2654</v>
      </c>
      <c r="H151" s="38">
        <f>'Table 5.1'!H151-'Table 5.1'!I151</f>
        <v>0</v>
      </c>
      <c r="I151" s="63">
        <f>'Table 5.1'!E151-'Table 5.1'!I151</f>
        <v>5256</v>
      </c>
      <c r="J151" s="30">
        <f>E151/'Table 5.1'!F151</f>
        <v>4.3343395440824398E-2</v>
      </c>
      <c r="K151" s="30">
        <f>F151/'Table 5.1'!G151</f>
        <v>1.094391244870041E-2</v>
      </c>
      <c r="L151" s="30">
        <f>G151/'Table 5.1'!H151</f>
        <v>5.9160518044626735E-2</v>
      </c>
      <c r="M151" s="30">
        <f>H151/'Table 5.1'!I151</f>
        <v>0</v>
      </c>
      <c r="N151" s="64">
        <f>I151/'Table 5.1'!I151</f>
        <v>0.11716190009139342</v>
      </c>
      <c r="O151" s="179">
        <f t="shared" si="4"/>
        <v>143</v>
      </c>
      <c r="P151" s="180">
        <f t="shared" si="5"/>
        <v>89</v>
      </c>
      <c r="Q151" s="157"/>
      <c r="R151" s="157"/>
      <c r="S151" s="157"/>
      <c r="T151" s="157"/>
      <c r="U151" s="157"/>
      <c r="V151" s="157"/>
      <c r="W151" s="157"/>
    </row>
    <row r="152" spans="1:23" x14ac:dyDescent="0.2">
      <c r="A152" s="157"/>
      <c r="B152" s="19">
        <v>108051503</v>
      </c>
      <c r="C152" s="74" t="s">
        <v>88</v>
      </c>
      <c r="D152" s="75" t="s">
        <v>87</v>
      </c>
      <c r="E152" s="37">
        <f>'Table 5.1'!E152-'Table 5.1'!F152</f>
        <v>1260</v>
      </c>
      <c r="F152" s="38">
        <f>'Table 5.1'!F152-'Table 5.1'!G152</f>
        <v>3143</v>
      </c>
      <c r="G152" s="38">
        <f>'Table 5.1'!G152-'Table 5.1'!H152</f>
        <v>935</v>
      </c>
      <c r="H152" s="38">
        <f>'Table 5.1'!H152-'Table 5.1'!I152</f>
        <v>0</v>
      </c>
      <c r="I152" s="63">
        <f>'Table 5.1'!E152-'Table 5.1'!I152</f>
        <v>5338</v>
      </c>
      <c r="J152" s="30">
        <f>E152/'Table 5.1'!F152</f>
        <v>2.5475646495076731E-2</v>
      </c>
      <c r="K152" s="30">
        <f>F152/'Table 5.1'!G152</f>
        <v>6.785991881855083E-2</v>
      </c>
      <c r="L152" s="30">
        <f>G152/'Table 5.1'!H152</f>
        <v>2.0603336197968312E-2</v>
      </c>
      <c r="M152" s="30">
        <f>H152/'Table 5.1'!I152</f>
        <v>0</v>
      </c>
      <c r="N152" s="64">
        <f>I152/'Table 5.1'!I152</f>
        <v>0.11762631938476455</v>
      </c>
      <c r="O152" s="179">
        <f t="shared" si="4"/>
        <v>138</v>
      </c>
      <c r="P152" s="180">
        <f t="shared" si="5"/>
        <v>87</v>
      </c>
      <c r="Q152" s="157"/>
      <c r="R152" s="157"/>
      <c r="S152" s="157"/>
      <c r="T152" s="157"/>
      <c r="U152" s="157"/>
      <c r="V152" s="157"/>
      <c r="W152" s="157"/>
    </row>
    <row r="153" spans="1:23" x14ac:dyDescent="0.2">
      <c r="A153" s="157"/>
      <c r="B153" s="19">
        <v>108053003</v>
      </c>
      <c r="C153" s="74" t="s">
        <v>89</v>
      </c>
      <c r="D153" s="75" t="s">
        <v>87</v>
      </c>
      <c r="E153" s="37">
        <f>'Table 5.1'!E153-'Table 5.1'!F153</f>
        <v>1628</v>
      </c>
      <c r="F153" s="38">
        <f>'Table 5.1'!F153-'Table 5.1'!G153</f>
        <v>1986</v>
      </c>
      <c r="G153" s="38">
        <f>'Table 5.1'!G153-'Table 5.1'!H153</f>
        <v>-1590</v>
      </c>
      <c r="H153" s="38">
        <f>'Table 5.1'!H153-'Table 5.1'!I153</f>
        <v>0</v>
      </c>
      <c r="I153" s="63">
        <f>'Table 5.1'!E153-'Table 5.1'!I153</f>
        <v>2024</v>
      </c>
      <c r="J153" s="30">
        <f>E153/'Table 5.1'!F153</f>
        <v>3.8613884869903463E-2</v>
      </c>
      <c r="K153" s="30">
        <f>F153/'Table 5.1'!G153</f>
        <v>4.9433727442439325E-2</v>
      </c>
      <c r="L153" s="30">
        <f>G153/'Table 5.1'!H153</f>
        <v>-3.8070154435532147E-2</v>
      </c>
      <c r="M153" s="30">
        <f>H153/'Table 5.1'!I153</f>
        <v>0</v>
      </c>
      <c r="N153" s="64">
        <f>I153/'Table 5.1'!I153</f>
        <v>4.8461630551897519E-2</v>
      </c>
      <c r="O153" s="179">
        <f t="shared" si="4"/>
        <v>360</v>
      </c>
      <c r="P153" s="180">
        <f t="shared" si="5"/>
        <v>331</v>
      </c>
      <c r="Q153" s="157"/>
      <c r="R153" s="157"/>
      <c r="S153" s="157"/>
      <c r="T153" s="157"/>
      <c r="U153" s="157"/>
      <c r="V153" s="157"/>
      <c r="W153" s="157"/>
    </row>
    <row r="154" spans="1:23" x14ac:dyDescent="0.2">
      <c r="A154" s="157"/>
      <c r="B154" s="19">
        <v>108056004</v>
      </c>
      <c r="C154" s="74" t="s">
        <v>90</v>
      </c>
      <c r="D154" s="75" t="s">
        <v>87</v>
      </c>
      <c r="E154" s="37">
        <f>'Table 5.1'!E154-'Table 5.1'!F154</f>
        <v>776</v>
      </c>
      <c r="F154" s="38">
        <f>'Table 5.1'!F154-'Table 5.1'!G154</f>
        <v>-755</v>
      </c>
      <c r="G154" s="38">
        <f>'Table 5.1'!G154-'Table 5.1'!H154</f>
        <v>644</v>
      </c>
      <c r="H154" s="38">
        <f>'Table 5.1'!H154-'Table 5.1'!I154</f>
        <v>0</v>
      </c>
      <c r="I154" s="63">
        <f>'Table 5.1'!E154-'Table 5.1'!I154</f>
        <v>665</v>
      </c>
      <c r="J154" s="30">
        <f>E154/'Table 5.1'!F154</f>
        <v>1.4911319920831652E-2</v>
      </c>
      <c r="K154" s="30">
        <f>F154/'Table 5.1'!G154</f>
        <v>-1.4300325782256231E-2</v>
      </c>
      <c r="L154" s="30">
        <f>G154/'Table 5.1'!H154</f>
        <v>1.2348519711612211E-2</v>
      </c>
      <c r="M154" s="30">
        <f>H154/'Table 5.1'!I154</f>
        <v>0</v>
      </c>
      <c r="N154" s="64">
        <f>I154/'Table 5.1'!I154</f>
        <v>1.2751188832643043E-2</v>
      </c>
      <c r="O154" s="179">
        <f t="shared" si="4"/>
        <v>437</v>
      </c>
      <c r="P154" s="180">
        <f t="shared" si="5"/>
        <v>436</v>
      </c>
      <c r="Q154" s="157"/>
      <c r="R154" s="157"/>
      <c r="S154" s="157"/>
      <c r="T154" s="157"/>
      <c r="U154" s="157"/>
      <c r="V154" s="157"/>
      <c r="W154" s="157"/>
    </row>
    <row r="155" spans="1:23" x14ac:dyDescent="0.2">
      <c r="A155" s="157"/>
      <c r="B155" s="19">
        <v>108058003</v>
      </c>
      <c r="C155" s="74" t="s">
        <v>91</v>
      </c>
      <c r="D155" s="75" t="s">
        <v>87</v>
      </c>
      <c r="E155" s="37">
        <f>'Table 5.1'!E155-'Table 5.1'!F155</f>
        <v>1286</v>
      </c>
      <c r="F155" s="38">
        <f>'Table 5.1'!F155-'Table 5.1'!G155</f>
        <v>1468</v>
      </c>
      <c r="G155" s="38">
        <f>'Table 5.1'!G155-'Table 5.1'!H155</f>
        <v>2012</v>
      </c>
      <c r="H155" s="38">
        <f>'Table 5.1'!H155-'Table 5.1'!I155</f>
        <v>0</v>
      </c>
      <c r="I155" s="63">
        <f>'Table 5.1'!E155-'Table 5.1'!I155</f>
        <v>4766</v>
      </c>
      <c r="J155" s="30">
        <f>E155/'Table 5.1'!F155</f>
        <v>2.9218639947288301E-2</v>
      </c>
      <c r="K155" s="30">
        <f>F155/'Table 5.1'!G155</f>
        <v>3.4504642143612645E-2</v>
      </c>
      <c r="L155" s="30">
        <f>G155/'Table 5.1'!H155</f>
        <v>4.9638566106629166E-2</v>
      </c>
      <c r="M155" s="30">
        <f>H155/'Table 5.1'!I155</f>
        <v>0</v>
      </c>
      <c r="N155" s="64">
        <f>I155/'Table 5.1'!I155</f>
        <v>0.11758320380924185</v>
      </c>
      <c r="O155" s="179">
        <f t="shared" si="4"/>
        <v>173</v>
      </c>
      <c r="P155" s="180">
        <f t="shared" si="5"/>
        <v>88</v>
      </c>
      <c r="Q155" s="157"/>
      <c r="R155" s="157"/>
      <c r="S155" s="157"/>
      <c r="T155" s="157"/>
      <c r="U155" s="157"/>
      <c r="V155" s="157"/>
      <c r="W155" s="157"/>
    </row>
    <row r="156" spans="1:23" x14ac:dyDescent="0.2">
      <c r="A156" s="157"/>
      <c r="B156" s="19">
        <v>108070502</v>
      </c>
      <c r="C156" s="74" t="s">
        <v>111</v>
      </c>
      <c r="D156" s="75" t="s">
        <v>112</v>
      </c>
      <c r="E156" s="37">
        <f>'Table 5.1'!E156-'Table 5.1'!F156</f>
        <v>2286</v>
      </c>
      <c r="F156" s="38">
        <f>'Table 5.1'!F156-'Table 5.1'!G156</f>
        <v>337</v>
      </c>
      <c r="G156" s="38">
        <f>'Table 5.1'!G156-'Table 5.1'!H156</f>
        <v>-94</v>
      </c>
      <c r="H156" s="38">
        <f>'Table 5.1'!H156-'Table 5.1'!I156</f>
        <v>0</v>
      </c>
      <c r="I156" s="63">
        <f>'Table 5.1'!E156-'Table 5.1'!I156</f>
        <v>2529</v>
      </c>
      <c r="J156" s="30">
        <f>E156/'Table 5.1'!F156</f>
        <v>5.9467755781587368E-2</v>
      </c>
      <c r="K156" s="30">
        <f>F156/'Table 5.1'!G156</f>
        <v>8.8442158303590167E-3</v>
      </c>
      <c r="L156" s="30">
        <f>G156/'Table 5.1'!H156</f>
        <v>-2.4608618252264518E-3</v>
      </c>
      <c r="M156" s="30">
        <f>H156/'Table 5.1'!I156</f>
        <v>0</v>
      </c>
      <c r="N156" s="64">
        <f>I156/'Table 5.1'!I156</f>
        <v>6.6207654851039327E-2</v>
      </c>
      <c r="O156" s="179">
        <f t="shared" si="4"/>
        <v>334</v>
      </c>
      <c r="P156" s="180">
        <f t="shared" si="5"/>
        <v>251</v>
      </c>
      <c r="Q156" s="157"/>
      <c r="R156" s="157"/>
      <c r="S156" s="157"/>
      <c r="T156" s="157"/>
      <c r="U156" s="157"/>
      <c r="V156" s="157"/>
      <c r="W156" s="157"/>
    </row>
    <row r="157" spans="1:23" x14ac:dyDescent="0.2">
      <c r="A157" s="157"/>
      <c r="B157" s="19">
        <v>108071003</v>
      </c>
      <c r="C157" s="74" t="s">
        <v>113</v>
      </c>
      <c r="D157" s="75" t="s">
        <v>112</v>
      </c>
      <c r="E157" s="37">
        <f>'Table 5.1'!E157-'Table 5.1'!F157</f>
        <v>1879</v>
      </c>
      <c r="F157" s="38">
        <f>'Table 5.1'!F157-'Table 5.1'!G157</f>
        <v>1204</v>
      </c>
      <c r="G157" s="38">
        <f>'Table 5.1'!G157-'Table 5.1'!H157</f>
        <v>287</v>
      </c>
      <c r="H157" s="38">
        <f>'Table 5.1'!H157-'Table 5.1'!I157</f>
        <v>0</v>
      </c>
      <c r="I157" s="63">
        <f>'Table 5.1'!E157-'Table 5.1'!I157</f>
        <v>3370</v>
      </c>
      <c r="J157" s="30">
        <f>E157/'Table 5.1'!F157</f>
        <v>3.0318187685555699E-2</v>
      </c>
      <c r="K157" s="30">
        <f>F157/'Table 5.1'!G157</f>
        <v>1.9811755413677353E-2</v>
      </c>
      <c r="L157" s="30">
        <f>G157/'Table 5.1'!H157</f>
        <v>4.7449780937422505E-3</v>
      </c>
      <c r="M157" s="30">
        <f>H157/'Table 5.1'!I157</f>
        <v>0</v>
      </c>
      <c r="N157" s="64">
        <f>I157/'Table 5.1'!I157</f>
        <v>5.5716293295858477E-2</v>
      </c>
      <c r="O157" s="179">
        <f t="shared" si="4"/>
        <v>256</v>
      </c>
      <c r="P157" s="180">
        <f t="shared" si="5"/>
        <v>292</v>
      </c>
      <c r="Q157" s="157"/>
      <c r="R157" s="157"/>
      <c r="S157" s="157"/>
      <c r="T157" s="157"/>
      <c r="U157" s="157"/>
      <c r="V157" s="157"/>
      <c r="W157" s="157"/>
    </row>
    <row r="158" spans="1:23" x14ac:dyDescent="0.2">
      <c r="A158" s="157"/>
      <c r="B158" s="19">
        <v>108071504</v>
      </c>
      <c r="C158" s="74" t="s">
        <v>114</v>
      </c>
      <c r="D158" s="75" t="s">
        <v>112</v>
      </c>
      <c r="E158" s="37">
        <f>'Table 5.1'!E158-'Table 5.1'!F158</f>
        <v>1823</v>
      </c>
      <c r="F158" s="38">
        <f>'Table 5.1'!F158-'Table 5.1'!G158</f>
        <v>-1572</v>
      </c>
      <c r="G158" s="38">
        <f>'Table 5.1'!G158-'Table 5.1'!H158</f>
        <v>-1114</v>
      </c>
      <c r="H158" s="38">
        <f>'Table 5.1'!H158-'Table 5.1'!I158</f>
        <v>0</v>
      </c>
      <c r="I158" s="63">
        <f>'Table 5.1'!E158-'Table 5.1'!I158</f>
        <v>-863</v>
      </c>
      <c r="J158" s="30">
        <f>E158/'Table 5.1'!F158</f>
        <v>4.7722513089005235E-2</v>
      </c>
      <c r="K158" s="30">
        <f>F158/'Table 5.1'!G158</f>
        <v>-3.9525294176807807E-2</v>
      </c>
      <c r="L158" s="30">
        <f>G158/'Table 5.1'!H158</f>
        <v>-2.7246490241158342E-2</v>
      </c>
      <c r="M158" s="30">
        <f>H158/'Table 5.1'!I158</f>
        <v>0</v>
      </c>
      <c r="N158" s="64">
        <f>I158/'Table 5.1'!I158</f>
        <v>-2.1107469549479039E-2</v>
      </c>
      <c r="O158" s="179">
        <f t="shared" si="4"/>
        <v>473</v>
      </c>
      <c r="P158" s="180">
        <f t="shared" si="5"/>
        <v>476</v>
      </c>
      <c r="Q158" s="157"/>
      <c r="R158" s="157"/>
      <c r="S158" s="157"/>
      <c r="T158" s="157"/>
      <c r="U158" s="157"/>
      <c r="V158" s="157"/>
      <c r="W158" s="157"/>
    </row>
    <row r="159" spans="1:23" x14ac:dyDescent="0.2">
      <c r="A159" s="157"/>
      <c r="B159" s="19">
        <v>108073503</v>
      </c>
      <c r="C159" s="74" t="s">
        <v>115</v>
      </c>
      <c r="D159" s="75" t="s">
        <v>112</v>
      </c>
      <c r="E159" s="37">
        <f>'Table 5.1'!E159-'Table 5.1'!F159</f>
        <v>-467</v>
      </c>
      <c r="F159" s="38">
        <f>'Table 5.1'!F159-'Table 5.1'!G159</f>
        <v>545</v>
      </c>
      <c r="G159" s="38">
        <f>'Table 5.1'!G159-'Table 5.1'!H159</f>
        <v>924</v>
      </c>
      <c r="H159" s="38">
        <f>'Table 5.1'!H159-'Table 5.1'!I159</f>
        <v>0</v>
      </c>
      <c r="I159" s="63">
        <f>'Table 5.1'!E159-'Table 5.1'!I159</f>
        <v>1002</v>
      </c>
      <c r="J159" s="30">
        <f>E159/'Table 5.1'!F159</f>
        <v>-8.8994759409242504E-3</v>
      </c>
      <c r="K159" s="30">
        <f>F159/'Table 5.1'!G159</f>
        <v>1.0494896976699404E-2</v>
      </c>
      <c r="L159" s="30">
        <f>G159/'Table 5.1'!H159</f>
        <v>1.8115515821668038E-2</v>
      </c>
      <c r="M159" s="30">
        <f>H159/'Table 5.1'!I159</f>
        <v>0</v>
      </c>
      <c r="N159" s="64">
        <f>I159/'Table 5.1'!I159</f>
        <v>1.9644747676743912E-2</v>
      </c>
      <c r="O159" s="179">
        <f t="shared" si="4"/>
        <v>422</v>
      </c>
      <c r="P159" s="180">
        <f t="shared" si="5"/>
        <v>422</v>
      </c>
      <c r="Q159" s="157"/>
      <c r="R159" s="157"/>
      <c r="S159" s="157"/>
      <c r="T159" s="157"/>
      <c r="U159" s="157"/>
      <c r="V159" s="157"/>
      <c r="W159" s="157"/>
    </row>
    <row r="160" spans="1:23" x14ac:dyDescent="0.2">
      <c r="A160" s="157"/>
      <c r="B160" s="19">
        <v>108077503</v>
      </c>
      <c r="C160" s="74" t="s">
        <v>116</v>
      </c>
      <c r="D160" s="75" t="s">
        <v>112</v>
      </c>
      <c r="E160" s="37">
        <f>'Table 5.1'!E160-'Table 5.1'!F160</f>
        <v>2336</v>
      </c>
      <c r="F160" s="38">
        <f>'Table 5.1'!F160-'Table 5.1'!G160</f>
        <v>-99</v>
      </c>
      <c r="G160" s="38">
        <f>'Table 5.1'!G160-'Table 5.1'!H160</f>
        <v>623</v>
      </c>
      <c r="H160" s="38">
        <f>'Table 5.1'!H160-'Table 5.1'!I160</f>
        <v>0</v>
      </c>
      <c r="I160" s="63">
        <f>'Table 5.1'!E160-'Table 5.1'!I160</f>
        <v>2860</v>
      </c>
      <c r="J160" s="30">
        <f>E160/'Table 5.1'!F160</f>
        <v>4.9424509140148953E-2</v>
      </c>
      <c r="K160" s="30">
        <f>F160/'Table 5.1'!G160</f>
        <v>-2.0902392162658614E-3</v>
      </c>
      <c r="L160" s="30">
        <f>G160/'Table 5.1'!H160</f>
        <v>1.3329054343175011E-2</v>
      </c>
      <c r="M160" s="30">
        <f>H160/'Table 5.1'!I160</f>
        <v>0</v>
      </c>
      <c r="N160" s="64">
        <f>I160/'Table 5.1'!I160</f>
        <v>6.118955926401369E-2</v>
      </c>
      <c r="O160" s="179">
        <f t="shared" si="4"/>
        <v>300</v>
      </c>
      <c r="P160" s="180">
        <f t="shared" si="5"/>
        <v>272</v>
      </c>
      <c r="Q160" s="157"/>
      <c r="R160" s="157"/>
      <c r="S160" s="157"/>
      <c r="T160" s="157"/>
      <c r="U160" s="157"/>
      <c r="V160" s="157"/>
      <c r="W160" s="157"/>
    </row>
    <row r="161" spans="1:23" x14ac:dyDescent="0.2">
      <c r="A161" s="157"/>
      <c r="B161" s="19">
        <v>108078003</v>
      </c>
      <c r="C161" s="74" t="s">
        <v>117</v>
      </c>
      <c r="D161" s="75" t="s">
        <v>112</v>
      </c>
      <c r="E161" s="37">
        <f>'Table 5.1'!E161-'Table 5.1'!F161</f>
        <v>736</v>
      </c>
      <c r="F161" s="38">
        <f>'Table 5.1'!F161-'Table 5.1'!G161</f>
        <v>627</v>
      </c>
      <c r="G161" s="38">
        <f>'Table 5.1'!G161-'Table 5.1'!H161</f>
        <v>62</v>
      </c>
      <c r="H161" s="38">
        <f>'Table 5.1'!H161-'Table 5.1'!I161</f>
        <v>0</v>
      </c>
      <c r="I161" s="63">
        <f>'Table 5.1'!E161-'Table 5.1'!I161</f>
        <v>1425</v>
      </c>
      <c r="J161" s="30">
        <f>E161/'Table 5.1'!F161</f>
        <v>1.5201900237529691E-2</v>
      </c>
      <c r="K161" s="30">
        <f>F161/'Table 5.1'!G161</f>
        <v>1.31204486481962E-2</v>
      </c>
      <c r="L161" s="30">
        <f>G161/'Table 5.1'!H161</f>
        <v>1.2990822612412522E-3</v>
      </c>
      <c r="M161" s="30">
        <f>H161/'Table 5.1'!I161</f>
        <v>0</v>
      </c>
      <c r="N161" s="64">
        <f>I161/'Table 5.1'!I161</f>
        <v>2.9857939068851359E-2</v>
      </c>
      <c r="O161" s="179">
        <f t="shared" si="4"/>
        <v>399</v>
      </c>
      <c r="P161" s="180">
        <f t="shared" si="5"/>
        <v>398</v>
      </c>
      <c r="Q161" s="157"/>
      <c r="R161" s="157"/>
      <c r="S161" s="157"/>
      <c r="T161" s="157"/>
      <c r="U161" s="157"/>
      <c r="V161" s="157"/>
      <c r="W161" s="157"/>
    </row>
    <row r="162" spans="1:23" x14ac:dyDescent="0.2">
      <c r="A162" s="157"/>
      <c r="B162" s="19">
        <v>108079004</v>
      </c>
      <c r="C162" s="74" t="s">
        <v>118</v>
      </c>
      <c r="D162" s="75" t="s">
        <v>112</v>
      </c>
      <c r="E162" s="37">
        <f>'Table 5.1'!E162-'Table 5.1'!F162</f>
        <v>4038</v>
      </c>
      <c r="F162" s="38">
        <f>'Table 5.1'!F162-'Table 5.1'!G162</f>
        <v>606</v>
      </c>
      <c r="G162" s="38">
        <f>'Table 5.1'!G162-'Table 5.1'!H162</f>
        <v>576</v>
      </c>
      <c r="H162" s="38">
        <f>'Table 5.1'!H162-'Table 5.1'!I162</f>
        <v>0</v>
      </c>
      <c r="I162" s="63">
        <f>'Table 5.1'!E162-'Table 5.1'!I162</f>
        <v>5220</v>
      </c>
      <c r="J162" s="30">
        <f>E162/'Table 5.1'!F162</f>
        <v>8.7738739325989176E-2</v>
      </c>
      <c r="K162" s="30">
        <f>F162/'Table 5.1'!G162</f>
        <v>1.3343021335623225E-2</v>
      </c>
      <c r="L162" s="30">
        <f>G162/'Table 5.1'!H162</f>
        <v>1.2845387034187462E-2</v>
      </c>
      <c r="M162" s="30">
        <f>H162/'Table 5.1'!I162</f>
        <v>0</v>
      </c>
      <c r="N162" s="64">
        <f>I162/'Table 5.1'!I162</f>
        <v>0.11641131999732388</v>
      </c>
      <c r="O162" s="179">
        <f t="shared" si="4"/>
        <v>151</v>
      </c>
      <c r="P162" s="180">
        <f t="shared" si="5"/>
        <v>92</v>
      </c>
      <c r="Q162" s="157"/>
      <c r="R162" s="157"/>
      <c r="S162" s="157"/>
      <c r="T162" s="157"/>
      <c r="U162" s="157"/>
      <c r="V162" s="157"/>
      <c r="W162" s="157"/>
    </row>
    <row r="163" spans="1:23" x14ac:dyDescent="0.2">
      <c r="A163" s="157"/>
      <c r="B163" s="19">
        <v>108110603</v>
      </c>
      <c r="C163" s="74" t="s">
        <v>149</v>
      </c>
      <c r="D163" s="75" t="s">
        <v>150</v>
      </c>
      <c r="E163" s="37">
        <f>'Table 5.1'!E163-'Table 5.1'!F163</f>
        <v>921</v>
      </c>
      <c r="F163" s="38">
        <f>'Table 5.1'!F163-'Table 5.1'!G163</f>
        <v>871</v>
      </c>
      <c r="G163" s="38">
        <f>'Table 5.1'!G163-'Table 5.1'!H163</f>
        <v>-1106</v>
      </c>
      <c r="H163" s="38">
        <f>'Table 5.1'!H163-'Table 5.1'!I163</f>
        <v>0</v>
      </c>
      <c r="I163" s="63">
        <f>'Table 5.1'!E163-'Table 5.1'!I163</f>
        <v>686</v>
      </c>
      <c r="J163" s="30">
        <f>E163/'Table 5.1'!F163</f>
        <v>2.3621441395229547E-2</v>
      </c>
      <c r="K163" s="30">
        <f>F163/'Table 5.1'!G163</f>
        <v>2.2849497625855874E-2</v>
      </c>
      <c r="L163" s="30">
        <f>G163/'Table 5.1'!H163</f>
        <v>-2.8196303377947738E-2</v>
      </c>
      <c r="M163" s="30">
        <f>H163/'Table 5.1'!I163</f>
        <v>0</v>
      </c>
      <c r="N163" s="64">
        <f>I163/'Table 5.1'!I163</f>
        <v>1.7488846398980244E-2</v>
      </c>
      <c r="O163" s="179">
        <f t="shared" si="4"/>
        <v>435</v>
      </c>
      <c r="P163" s="180">
        <f t="shared" si="5"/>
        <v>431</v>
      </c>
      <c r="Q163" s="157"/>
      <c r="R163" s="157"/>
      <c r="S163" s="157"/>
      <c r="T163" s="157"/>
      <c r="U163" s="157"/>
      <c r="V163" s="157"/>
      <c r="W163" s="157"/>
    </row>
    <row r="164" spans="1:23" x14ac:dyDescent="0.2">
      <c r="A164" s="157"/>
      <c r="B164" s="19">
        <v>108111203</v>
      </c>
      <c r="C164" s="74" t="s">
        <v>151</v>
      </c>
      <c r="D164" s="75" t="s">
        <v>150</v>
      </c>
      <c r="E164" s="37">
        <f>'Table 5.1'!E164-'Table 5.1'!F164</f>
        <v>3180</v>
      </c>
      <c r="F164" s="38">
        <f>'Table 5.1'!F164-'Table 5.1'!G164</f>
        <v>293</v>
      </c>
      <c r="G164" s="38">
        <f>'Table 5.1'!G164-'Table 5.1'!H164</f>
        <v>-43</v>
      </c>
      <c r="H164" s="38">
        <f>'Table 5.1'!H164-'Table 5.1'!I164</f>
        <v>0</v>
      </c>
      <c r="I164" s="63">
        <f>'Table 5.1'!E164-'Table 5.1'!I164</f>
        <v>3430</v>
      </c>
      <c r="J164" s="30">
        <f>E164/'Table 5.1'!F164</f>
        <v>6.9080876762322677E-2</v>
      </c>
      <c r="K164" s="30">
        <f>F164/'Table 5.1'!G164</f>
        <v>6.4057717533887188E-3</v>
      </c>
      <c r="L164" s="30">
        <f>G164/'Table 5.1'!H164</f>
        <v>-9.3921324509097263E-4</v>
      </c>
      <c r="M164" s="30">
        <f>H164/'Table 5.1'!I164</f>
        <v>0</v>
      </c>
      <c r="N164" s="64">
        <f>I164/'Table 5.1'!I164</f>
        <v>7.4918637922372938E-2</v>
      </c>
      <c r="O164" s="179">
        <f t="shared" si="4"/>
        <v>250</v>
      </c>
      <c r="P164" s="180">
        <f t="shared" si="5"/>
        <v>204</v>
      </c>
      <c r="Q164" s="157"/>
      <c r="R164" s="157"/>
      <c r="S164" s="157"/>
      <c r="T164" s="157"/>
      <c r="U164" s="157"/>
      <c r="V164" s="157"/>
      <c r="W164" s="157"/>
    </row>
    <row r="165" spans="1:23" x14ac:dyDescent="0.2">
      <c r="A165" s="157"/>
      <c r="B165" s="19">
        <v>108111303</v>
      </c>
      <c r="C165" s="74" t="s">
        <v>152</v>
      </c>
      <c r="D165" s="75" t="s">
        <v>150</v>
      </c>
      <c r="E165" s="37">
        <f>'Table 5.1'!E165-'Table 5.1'!F165</f>
        <v>2606</v>
      </c>
      <c r="F165" s="38">
        <f>'Table 5.1'!F165-'Table 5.1'!G165</f>
        <v>1253</v>
      </c>
      <c r="G165" s="38">
        <f>'Table 5.1'!G165-'Table 5.1'!H165</f>
        <v>-1243</v>
      </c>
      <c r="H165" s="38">
        <f>'Table 5.1'!H165-'Table 5.1'!I165</f>
        <v>0</v>
      </c>
      <c r="I165" s="63">
        <f>'Table 5.1'!E165-'Table 5.1'!I165</f>
        <v>2616</v>
      </c>
      <c r="J165" s="30">
        <f>E165/'Table 5.1'!F165</f>
        <v>5.0185837810772814E-2</v>
      </c>
      <c r="K165" s="30">
        <f>F165/'Table 5.1'!G165</f>
        <v>2.4726684295694044E-2</v>
      </c>
      <c r="L165" s="30">
        <f>G165/'Table 5.1'!H165</f>
        <v>-2.3942061367182233E-2</v>
      </c>
      <c r="M165" s="30">
        <f>H165/'Table 5.1'!I165</f>
        <v>0</v>
      </c>
      <c r="N165" s="64">
        <f>I165/'Table 5.1'!I165</f>
        <v>5.0388119498430188E-2</v>
      </c>
      <c r="O165" s="179">
        <f t="shared" si="4"/>
        <v>329</v>
      </c>
      <c r="P165" s="180">
        <f t="shared" si="5"/>
        <v>325</v>
      </c>
      <c r="Q165" s="157"/>
      <c r="R165" s="157"/>
      <c r="S165" s="157"/>
      <c r="T165" s="157"/>
      <c r="U165" s="157"/>
      <c r="V165" s="157"/>
      <c r="W165" s="157"/>
    </row>
    <row r="166" spans="1:23" x14ac:dyDescent="0.2">
      <c r="A166" s="157"/>
      <c r="B166" s="19">
        <v>108111403</v>
      </c>
      <c r="C166" s="74" t="s">
        <v>153</v>
      </c>
      <c r="D166" s="75" t="s">
        <v>150</v>
      </c>
      <c r="E166" s="37">
        <f>'Table 5.1'!E166-'Table 5.1'!F166</f>
        <v>1606</v>
      </c>
      <c r="F166" s="38">
        <f>'Table 5.1'!F166-'Table 5.1'!G166</f>
        <v>301</v>
      </c>
      <c r="G166" s="38">
        <f>'Table 5.1'!G166-'Table 5.1'!H166</f>
        <v>-929</v>
      </c>
      <c r="H166" s="38">
        <f>'Table 5.1'!H166-'Table 5.1'!I166</f>
        <v>0</v>
      </c>
      <c r="I166" s="63">
        <f>'Table 5.1'!E166-'Table 5.1'!I166</f>
        <v>978</v>
      </c>
      <c r="J166" s="30">
        <f>E166/'Table 5.1'!F166</f>
        <v>3.6606491611962069E-2</v>
      </c>
      <c r="K166" s="30">
        <f>F166/'Table 5.1'!G166</f>
        <v>6.908264671455785E-3</v>
      </c>
      <c r="L166" s="30">
        <f>G166/'Table 5.1'!H166</f>
        <v>-2.0876404494382023E-2</v>
      </c>
      <c r="M166" s="30">
        <f>H166/'Table 5.1'!I166</f>
        <v>0</v>
      </c>
      <c r="N166" s="64">
        <f>I166/'Table 5.1'!I166</f>
        <v>2.1977528089887642E-2</v>
      </c>
      <c r="O166" s="179">
        <f t="shared" si="4"/>
        <v>423</v>
      </c>
      <c r="P166" s="180">
        <f t="shared" si="5"/>
        <v>414</v>
      </c>
      <c r="Q166" s="157"/>
      <c r="R166" s="157"/>
      <c r="S166" s="157"/>
      <c r="T166" s="157"/>
      <c r="U166" s="157"/>
      <c r="V166" s="157"/>
      <c r="W166" s="157"/>
    </row>
    <row r="167" spans="1:23" x14ac:dyDescent="0.2">
      <c r="A167" s="157"/>
      <c r="B167" s="19">
        <v>108112003</v>
      </c>
      <c r="C167" s="74" t="s">
        <v>154</v>
      </c>
      <c r="D167" s="75" t="s">
        <v>150</v>
      </c>
      <c r="E167" s="37">
        <f>'Table 5.1'!E167-'Table 5.1'!F167</f>
        <v>-304</v>
      </c>
      <c r="F167" s="38">
        <f>'Table 5.1'!F167-'Table 5.1'!G167</f>
        <v>1356</v>
      </c>
      <c r="G167" s="38">
        <f>'Table 5.1'!G167-'Table 5.1'!H167</f>
        <v>360</v>
      </c>
      <c r="H167" s="38">
        <f>'Table 5.1'!H167-'Table 5.1'!I167</f>
        <v>0</v>
      </c>
      <c r="I167" s="63">
        <f>'Table 5.1'!E167-'Table 5.1'!I167</f>
        <v>1412</v>
      </c>
      <c r="J167" s="30">
        <f>E167/'Table 5.1'!F167</f>
        <v>-7.6142767689417658E-3</v>
      </c>
      <c r="K167" s="30">
        <f>F167/'Table 5.1'!G167</f>
        <v>3.515776919287511E-2</v>
      </c>
      <c r="L167" s="30">
        <f>G167/'Table 5.1'!H167</f>
        <v>9.4218639587531731E-3</v>
      </c>
      <c r="M167" s="30">
        <f>H167/'Table 5.1'!I167</f>
        <v>0</v>
      </c>
      <c r="N167" s="64">
        <f>I167/'Table 5.1'!I167</f>
        <v>3.6954644193776337E-2</v>
      </c>
      <c r="O167" s="179">
        <f t="shared" si="4"/>
        <v>400</v>
      </c>
      <c r="P167" s="180">
        <f t="shared" si="5"/>
        <v>366</v>
      </c>
      <c r="Q167" s="157"/>
      <c r="R167" s="157"/>
      <c r="S167" s="157"/>
      <c r="T167" s="157"/>
      <c r="U167" s="157"/>
      <c r="V167" s="157"/>
      <c r="W167" s="157"/>
    </row>
    <row r="168" spans="1:23" x14ac:dyDescent="0.2">
      <c r="A168" s="157"/>
      <c r="B168" s="19">
        <v>108112203</v>
      </c>
      <c r="C168" s="74" t="s">
        <v>155</v>
      </c>
      <c r="D168" s="75" t="s">
        <v>150</v>
      </c>
      <c r="E168" s="37">
        <f>'Table 5.1'!E168-'Table 5.1'!F168</f>
        <v>4849</v>
      </c>
      <c r="F168" s="38">
        <f>'Table 5.1'!F168-'Table 5.1'!G168</f>
        <v>403</v>
      </c>
      <c r="G168" s="38">
        <f>'Table 5.1'!G168-'Table 5.1'!H168</f>
        <v>-339</v>
      </c>
      <c r="H168" s="38">
        <f>'Table 5.1'!H168-'Table 5.1'!I168</f>
        <v>0</v>
      </c>
      <c r="I168" s="63">
        <f>'Table 5.1'!E168-'Table 5.1'!I168</f>
        <v>4913</v>
      </c>
      <c r="J168" s="30">
        <f>E168/'Table 5.1'!F168</f>
        <v>9.7850872767631922E-2</v>
      </c>
      <c r="K168" s="30">
        <f>F168/'Table 5.1'!G168</f>
        <v>8.1990559895833339E-3</v>
      </c>
      <c r="L168" s="30">
        <f>G168/'Table 5.1'!H168</f>
        <v>-6.8497302539855731E-3</v>
      </c>
      <c r="M168" s="30">
        <f>H168/'Table 5.1'!I168</f>
        <v>0</v>
      </c>
      <c r="N168" s="64">
        <f>I168/'Table 5.1'!I168</f>
        <v>9.9270574447879414E-2</v>
      </c>
      <c r="O168" s="179">
        <f t="shared" si="4"/>
        <v>163</v>
      </c>
      <c r="P168" s="180">
        <f t="shared" si="5"/>
        <v>140</v>
      </c>
      <c r="Q168" s="157"/>
      <c r="R168" s="157"/>
      <c r="S168" s="157"/>
      <c r="T168" s="157"/>
      <c r="U168" s="157"/>
      <c r="V168" s="157"/>
      <c r="W168" s="157"/>
    </row>
    <row r="169" spans="1:23" x14ac:dyDescent="0.2">
      <c r="A169" s="157"/>
      <c r="B169" s="19">
        <v>108112502</v>
      </c>
      <c r="C169" s="74" t="s">
        <v>156</v>
      </c>
      <c r="D169" s="75" t="s">
        <v>150</v>
      </c>
      <c r="E169" s="37">
        <f>'Table 5.1'!E169-'Table 5.1'!F169</f>
        <v>1166</v>
      </c>
      <c r="F169" s="38">
        <f>'Table 5.1'!F169-'Table 5.1'!G169</f>
        <v>-627</v>
      </c>
      <c r="G169" s="38">
        <f>'Table 5.1'!G169-'Table 5.1'!H169</f>
        <v>-874</v>
      </c>
      <c r="H169" s="38">
        <f>'Table 5.1'!H169-'Table 5.1'!I169</f>
        <v>0</v>
      </c>
      <c r="I169" s="63">
        <f>'Table 5.1'!E169-'Table 5.1'!I169</f>
        <v>-335</v>
      </c>
      <c r="J169" s="30">
        <f>E169/'Table 5.1'!F169</f>
        <v>4.2480326435441564E-2</v>
      </c>
      <c r="K169" s="30">
        <f>F169/'Table 5.1'!G169</f>
        <v>-2.2333036509349955E-2</v>
      </c>
      <c r="L169" s="30">
        <f>G169/'Table 5.1'!H169</f>
        <v>-3.0191025596739092E-2</v>
      </c>
      <c r="M169" s="30">
        <f>H169/'Table 5.1'!I169</f>
        <v>0</v>
      </c>
      <c r="N169" s="64">
        <f>I169/'Table 5.1'!I169</f>
        <v>-1.1572075028498394E-2</v>
      </c>
      <c r="O169" s="179">
        <f t="shared" si="4"/>
        <v>459</v>
      </c>
      <c r="P169" s="180">
        <f t="shared" si="5"/>
        <v>467</v>
      </c>
      <c r="Q169" s="157"/>
      <c r="R169" s="157"/>
      <c r="S169" s="157"/>
      <c r="T169" s="157"/>
      <c r="U169" s="157"/>
      <c r="V169" s="157"/>
      <c r="W169" s="157"/>
    </row>
    <row r="170" spans="1:23" x14ac:dyDescent="0.2">
      <c r="A170" s="157"/>
      <c r="B170" s="19">
        <v>108114503</v>
      </c>
      <c r="C170" s="74" t="s">
        <v>157</v>
      </c>
      <c r="D170" s="75" t="s">
        <v>150</v>
      </c>
      <c r="E170" s="37">
        <f>'Table 5.1'!E170-'Table 5.1'!F170</f>
        <v>2043</v>
      </c>
      <c r="F170" s="38">
        <f>'Table 5.1'!F170-'Table 5.1'!G170</f>
        <v>265</v>
      </c>
      <c r="G170" s="38">
        <f>'Table 5.1'!G170-'Table 5.1'!H170</f>
        <v>1361</v>
      </c>
      <c r="H170" s="38">
        <f>'Table 5.1'!H170-'Table 5.1'!I170</f>
        <v>0</v>
      </c>
      <c r="I170" s="63">
        <f>'Table 5.1'!E170-'Table 5.1'!I170</f>
        <v>3669</v>
      </c>
      <c r="J170" s="30">
        <f>E170/'Table 5.1'!F170</f>
        <v>4.5467696347895756E-2</v>
      </c>
      <c r="K170" s="30">
        <f>F170/'Table 5.1'!G170</f>
        <v>5.9326587266051757E-3</v>
      </c>
      <c r="L170" s="30">
        <f>G170/'Table 5.1'!H170</f>
        <v>3.1426790126307523E-2</v>
      </c>
      <c r="M170" s="30">
        <f>H170/'Table 5.1'!I170</f>
        <v>0</v>
      </c>
      <c r="N170" s="64">
        <f>I170/'Table 5.1'!I170</f>
        <v>8.4720714895975241E-2</v>
      </c>
      <c r="O170" s="179">
        <f t="shared" si="4"/>
        <v>238</v>
      </c>
      <c r="P170" s="180">
        <f t="shared" si="5"/>
        <v>173</v>
      </c>
      <c r="Q170" s="157"/>
      <c r="R170" s="157"/>
      <c r="S170" s="157"/>
      <c r="T170" s="157"/>
      <c r="U170" s="157"/>
      <c r="V170" s="157"/>
      <c r="W170" s="157"/>
    </row>
    <row r="171" spans="1:23" x14ac:dyDescent="0.2">
      <c r="A171" s="157"/>
      <c r="B171" s="19">
        <v>108116003</v>
      </c>
      <c r="C171" s="74" t="s">
        <v>158</v>
      </c>
      <c r="D171" s="75" t="s">
        <v>150</v>
      </c>
      <c r="E171" s="37">
        <f>'Table 5.1'!E171-'Table 5.1'!F171</f>
        <v>1384</v>
      </c>
      <c r="F171" s="38">
        <f>'Table 5.1'!F171-'Table 5.1'!G171</f>
        <v>2221</v>
      </c>
      <c r="G171" s="38">
        <f>'Table 5.1'!G171-'Table 5.1'!H171</f>
        <v>-741</v>
      </c>
      <c r="H171" s="38">
        <f>'Table 5.1'!H171-'Table 5.1'!I171</f>
        <v>0</v>
      </c>
      <c r="I171" s="63">
        <f>'Table 5.1'!E171-'Table 5.1'!I171</f>
        <v>2864</v>
      </c>
      <c r="J171" s="30">
        <f>E171/'Table 5.1'!F171</f>
        <v>2.8287618035400402E-2</v>
      </c>
      <c r="K171" s="30">
        <f>F171/'Table 5.1'!G171</f>
        <v>4.7553795096884705E-2</v>
      </c>
      <c r="L171" s="30">
        <f>G171/'Table 5.1'!H171</f>
        <v>-1.561775492138431E-2</v>
      </c>
      <c r="M171" s="30">
        <f>H171/'Table 5.1'!I171</f>
        <v>0</v>
      </c>
      <c r="N171" s="64">
        <f>I171/'Table 5.1'!I171</f>
        <v>6.0363360451882141E-2</v>
      </c>
      <c r="O171" s="179">
        <f t="shared" si="4"/>
        <v>299</v>
      </c>
      <c r="P171" s="180">
        <f t="shared" si="5"/>
        <v>277</v>
      </c>
      <c r="Q171" s="157"/>
      <c r="R171" s="157"/>
      <c r="S171" s="157"/>
      <c r="T171" s="157"/>
      <c r="U171" s="157"/>
      <c r="V171" s="157"/>
      <c r="W171" s="157"/>
    </row>
    <row r="172" spans="1:23" x14ac:dyDescent="0.2">
      <c r="A172" s="157"/>
      <c r="B172" s="19">
        <v>108116303</v>
      </c>
      <c r="C172" s="74" t="s">
        <v>159</v>
      </c>
      <c r="D172" s="75" t="s">
        <v>150</v>
      </c>
      <c r="E172" s="37">
        <f>'Table 5.1'!E172-'Table 5.1'!F172</f>
        <v>8702</v>
      </c>
      <c r="F172" s="38">
        <f>'Table 5.1'!F172-'Table 5.1'!G172</f>
        <v>-118</v>
      </c>
      <c r="G172" s="38">
        <f>'Table 5.1'!G172-'Table 5.1'!H172</f>
        <v>-1572</v>
      </c>
      <c r="H172" s="38">
        <f>'Table 5.1'!H172-'Table 5.1'!I172</f>
        <v>0</v>
      </c>
      <c r="I172" s="63">
        <f>'Table 5.1'!E172-'Table 5.1'!I172</f>
        <v>7012</v>
      </c>
      <c r="J172" s="30">
        <f>E172/'Table 5.1'!F172</f>
        <v>0.19849452554744526</v>
      </c>
      <c r="K172" s="30">
        <f>F172/'Table 5.1'!G172</f>
        <v>-2.6843805450657444E-3</v>
      </c>
      <c r="L172" s="30">
        <f>G172/'Table 5.1'!H172</f>
        <v>-3.4526685701735123E-2</v>
      </c>
      <c r="M172" s="30">
        <f>H172/'Table 5.1'!I172</f>
        <v>0</v>
      </c>
      <c r="N172" s="64">
        <f>I172/'Table 5.1'!I172</f>
        <v>0.15400834614539863</v>
      </c>
      <c r="O172" s="179">
        <f t="shared" si="4"/>
        <v>64</v>
      </c>
      <c r="P172" s="180">
        <f t="shared" si="5"/>
        <v>35</v>
      </c>
      <c r="Q172" s="157"/>
      <c r="R172" s="157"/>
      <c r="S172" s="157"/>
      <c r="T172" s="157"/>
      <c r="U172" s="157"/>
      <c r="V172" s="157"/>
      <c r="W172" s="157"/>
    </row>
    <row r="173" spans="1:23" x14ac:dyDescent="0.2">
      <c r="A173" s="157"/>
      <c r="B173" s="19">
        <v>108116503</v>
      </c>
      <c r="C173" s="74" t="s">
        <v>160</v>
      </c>
      <c r="D173" s="75" t="s">
        <v>150</v>
      </c>
      <c r="E173" s="37">
        <f>'Table 5.1'!E173-'Table 5.1'!F173</f>
        <v>2323</v>
      </c>
      <c r="F173" s="38">
        <f>'Table 5.1'!F173-'Table 5.1'!G173</f>
        <v>2797</v>
      </c>
      <c r="G173" s="38">
        <f>'Table 5.1'!G173-'Table 5.1'!H173</f>
        <v>4353</v>
      </c>
      <c r="H173" s="38">
        <f>'Table 5.1'!H173-'Table 5.1'!I173</f>
        <v>0</v>
      </c>
      <c r="I173" s="63">
        <f>'Table 5.1'!E173-'Table 5.1'!I173</f>
        <v>9473</v>
      </c>
      <c r="J173" s="30">
        <f>E173/'Table 5.1'!F173</f>
        <v>4.2848710665141843E-2</v>
      </c>
      <c r="K173" s="30">
        <f>F173/'Table 5.1'!G173</f>
        <v>5.4398350740027621E-2</v>
      </c>
      <c r="L173" s="30">
        <f>G173/'Table 5.1'!H173</f>
        <v>9.2491075981642024E-2</v>
      </c>
      <c r="M173" s="30">
        <f>H173/'Table 5.1'!I173</f>
        <v>0</v>
      </c>
      <c r="N173" s="64">
        <f>I173/'Table 5.1'!I173</f>
        <v>0.20127910929797721</v>
      </c>
      <c r="O173" s="179">
        <f t="shared" si="4"/>
        <v>23</v>
      </c>
      <c r="P173" s="180">
        <f t="shared" si="5"/>
        <v>11</v>
      </c>
      <c r="Q173" s="157"/>
      <c r="R173" s="157"/>
      <c r="S173" s="157"/>
      <c r="T173" s="157"/>
      <c r="U173" s="157"/>
      <c r="V173" s="157"/>
      <c r="W173" s="157"/>
    </row>
    <row r="174" spans="1:23" x14ac:dyDescent="0.2">
      <c r="A174" s="157"/>
      <c r="B174" s="19">
        <v>108118503</v>
      </c>
      <c r="C174" s="74" t="s">
        <v>161</v>
      </c>
      <c r="D174" s="75" t="s">
        <v>150</v>
      </c>
      <c r="E174" s="37">
        <f>'Table 5.1'!E174-'Table 5.1'!F174</f>
        <v>1794</v>
      </c>
      <c r="F174" s="38">
        <f>'Table 5.1'!F174-'Table 5.1'!G174</f>
        <v>2402</v>
      </c>
      <c r="G174" s="38">
        <f>'Table 5.1'!G174-'Table 5.1'!H174</f>
        <v>1520</v>
      </c>
      <c r="H174" s="38">
        <f>'Table 5.1'!H174-'Table 5.1'!I174</f>
        <v>0</v>
      </c>
      <c r="I174" s="63">
        <f>'Table 5.1'!E174-'Table 5.1'!I174</f>
        <v>5716</v>
      </c>
      <c r="J174" s="30">
        <f>E174/'Table 5.1'!F174</f>
        <v>2.7716837128819949E-2</v>
      </c>
      <c r="K174" s="30">
        <f>F174/'Table 5.1'!G174</f>
        <v>3.854053013285412E-2</v>
      </c>
      <c r="L174" s="30">
        <f>G174/'Table 5.1'!H174</f>
        <v>2.4998355371357146E-2</v>
      </c>
      <c r="M174" s="30">
        <f>H174/'Table 5.1'!I174</f>
        <v>0</v>
      </c>
      <c r="N174" s="64">
        <f>I174/'Table 5.1'!I174</f>
        <v>9.4006973225445697E-2</v>
      </c>
      <c r="O174" s="179">
        <f t="shared" si="4"/>
        <v>122</v>
      </c>
      <c r="P174" s="180">
        <f t="shared" si="5"/>
        <v>153</v>
      </c>
      <c r="Q174" s="157"/>
      <c r="R174" s="157"/>
      <c r="S174" s="157"/>
      <c r="T174" s="157"/>
      <c r="U174" s="157"/>
      <c r="V174" s="157"/>
      <c r="W174" s="157"/>
    </row>
    <row r="175" spans="1:23" x14ac:dyDescent="0.2">
      <c r="A175" s="157"/>
      <c r="B175" s="19">
        <v>108561003</v>
      </c>
      <c r="C175" s="74" t="s">
        <v>490</v>
      </c>
      <c r="D175" s="75" t="s">
        <v>491</v>
      </c>
      <c r="E175" s="37">
        <f>'Table 5.1'!E175-'Table 5.1'!F175</f>
        <v>4036</v>
      </c>
      <c r="F175" s="38">
        <f>'Table 5.1'!F175-'Table 5.1'!G175</f>
        <v>3538</v>
      </c>
      <c r="G175" s="38">
        <f>'Table 5.1'!G175-'Table 5.1'!H175</f>
        <v>1418</v>
      </c>
      <c r="H175" s="38">
        <f>'Table 5.1'!H175-'Table 5.1'!I175</f>
        <v>0</v>
      </c>
      <c r="I175" s="63">
        <f>'Table 5.1'!E175-'Table 5.1'!I175</f>
        <v>8992</v>
      </c>
      <c r="J175" s="30">
        <f>E175/'Table 5.1'!F175</f>
        <v>8.3419453515770334E-2</v>
      </c>
      <c r="K175" s="30">
        <f>F175/'Table 5.1'!G175</f>
        <v>7.8895727410578889E-2</v>
      </c>
      <c r="L175" s="30">
        <f>G175/'Table 5.1'!H175</f>
        <v>3.2653249205545062E-2</v>
      </c>
      <c r="M175" s="30">
        <f>H175/'Table 5.1'!I175</f>
        <v>0</v>
      </c>
      <c r="N175" s="64">
        <f>I175/'Table 5.1'!I175</f>
        <v>0.20706489200018421</v>
      </c>
      <c r="O175" s="179">
        <f t="shared" si="4"/>
        <v>29</v>
      </c>
      <c r="P175" s="180">
        <f t="shared" si="5"/>
        <v>9</v>
      </c>
      <c r="Q175" s="157"/>
      <c r="R175" s="157"/>
      <c r="S175" s="157"/>
      <c r="T175" s="157"/>
      <c r="U175" s="157"/>
      <c r="V175" s="157"/>
      <c r="W175" s="157"/>
    </row>
    <row r="176" spans="1:23" x14ac:dyDescent="0.2">
      <c r="A176" s="157"/>
      <c r="B176" s="19">
        <v>108561803</v>
      </c>
      <c r="C176" s="74" t="s">
        <v>492</v>
      </c>
      <c r="D176" s="75" t="s">
        <v>491</v>
      </c>
      <c r="E176" s="37">
        <f>'Table 5.1'!E176-'Table 5.1'!F176</f>
        <v>-349</v>
      </c>
      <c r="F176" s="38">
        <f>'Table 5.1'!F176-'Table 5.1'!G176</f>
        <v>384</v>
      </c>
      <c r="G176" s="38">
        <f>'Table 5.1'!G176-'Table 5.1'!H176</f>
        <v>-3659</v>
      </c>
      <c r="H176" s="38">
        <f>'Table 5.1'!H176-'Table 5.1'!I176</f>
        <v>0</v>
      </c>
      <c r="I176" s="63">
        <f>'Table 5.1'!E176-'Table 5.1'!I176</f>
        <v>-3624</v>
      </c>
      <c r="J176" s="30">
        <f>E176/'Table 5.1'!F176</f>
        <v>-7.564591642101613E-3</v>
      </c>
      <c r="K176" s="30">
        <f>F176/'Table 5.1'!G176</f>
        <v>8.3930757125371576E-3</v>
      </c>
      <c r="L176" s="30">
        <f>G176/'Table 5.1'!H176</f>
        <v>-7.4052336524255732E-2</v>
      </c>
      <c r="M176" s="30">
        <f>H176/'Table 5.1'!I176</f>
        <v>0</v>
      </c>
      <c r="N176" s="64">
        <f>I176/'Table 5.1'!I176</f>
        <v>-7.3343992228451158E-2</v>
      </c>
      <c r="O176" s="179">
        <f t="shared" si="4"/>
        <v>494</v>
      </c>
      <c r="P176" s="180">
        <f t="shared" si="5"/>
        <v>496</v>
      </c>
      <c r="Q176" s="157"/>
      <c r="R176" s="157"/>
      <c r="S176" s="157"/>
      <c r="T176" s="157"/>
      <c r="U176" s="157"/>
      <c r="V176" s="157"/>
      <c r="W176" s="157"/>
    </row>
    <row r="177" spans="1:23" x14ac:dyDescent="0.2">
      <c r="A177" s="157"/>
      <c r="B177" s="19">
        <v>108565203</v>
      </c>
      <c r="C177" s="74" t="s">
        <v>493</v>
      </c>
      <c r="D177" s="75" t="s">
        <v>491</v>
      </c>
      <c r="E177" s="37">
        <f>'Table 5.1'!E177-'Table 5.1'!F177</f>
        <v>306</v>
      </c>
      <c r="F177" s="38">
        <f>'Table 5.1'!F177-'Table 5.1'!G177</f>
        <v>597</v>
      </c>
      <c r="G177" s="38">
        <f>'Table 5.1'!G177-'Table 5.1'!H177</f>
        <v>1948</v>
      </c>
      <c r="H177" s="38">
        <f>'Table 5.1'!H177-'Table 5.1'!I177</f>
        <v>0</v>
      </c>
      <c r="I177" s="63">
        <f>'Table 5.1'!E177-'Table 5.1'!I177</f>
        <v>2851</v>
      </c>
      <c r="J177" s="30">
        <f>E177/'Table 5.1'!F177</f>
        <v>6.5053786300437941E-3</v>
      </c>
      <c r="K177" s="30">
        <f>F177/'Table 5.1'!G177</f>
        <v>1.2855020348399044E-2</v>
      </c>
      <c r="L177" s="30">
        <f>G177/'Table 5.1'!H177</f>
        <v>4.3782167981480234E-2</v>
      </c>
      <c r="M177" s="30">
        <f>H177/'Table 5.1'!I177</f>
        <v>0</v>
      </c>
      <c r="N177" s="64">
        <f>I177/'Table 5.1'!I177</f>
        <v>6.4077495336345047E-2</v>
      </c>
      <c r="O177" s="179">
        <f t="shared" si="4"/>
        <v>301</v>
      </c>
      <c r="P177" s="180">
        <f t="shared" si="5"/>
        <v>257</v>
      </c>
      <c r="Q177" s="157"/>
      <c r="R177" s="157"/>
      <c r="S177" s="157"/>
      <c r="T177" s="157"/>
      <c r="U177" s="157"/>
      <c r="V177" s="157"/>
      <c r="W177" s="157"/>
    </row>
    <row r="178" spans="1:23" x14ac:dyDescent="0.2">
      <c r="A178" s="157"/>
      <c r="B178" s="19">
        <v>108565503</v>
      </c>
      <c r="C178" s="74" t="s">
        <v>494</v>
      </c>
      <c r="D178" s="75" t="s">
        <v>491</v>
      </c>
      <c r="E178" s="37">
        <f>'Table 5.1'!E178-'Table 5.1'!F178</f>
        <v>-1662</v>
      </c>
      <c r="F178" s="38">
        <f>'Table 5.1'!F178-'Table 5.1'!G178</f>
        <v>2050</v>
      </c>
      <c r="G178" s="38">
        <f>'Table 5.1'!G178-'Table 5.1'!H178</f>
        <v>-1352</v>
      </c>
      <c r="H178" s="38">
        <f>'Table 5.1'!H178-'Table 5.1'!I178</f>
        <v>0</v>
      </c>
      <c r="I178" s="63">
        <f>'Table 5.1'!E178-'Table 5.1'!I178</f>
        <v>-964</v>
      </c>
      <c r="J178" s="30">
        <f>E178/'Table 5.1'!F178</f>
        <v>-3.6980174888191712E-2</v>
      </c>
      <c r="K178" s="30">
        <f>F178/'Table 5.1'!G178</f>
        <v>4.7793346233651175E-2</v>
      </c>
      <c r="L178" s="30">
        <f>G178/'Table 5.1'!H178</f>
        <v>-3.0557125098881231E-2</v>
      </c>
      <c r="M178" s="30">
        <f>H178/'Table 5.1'!I178</f>
        <v>0</v>
      </c>
      <c r="N178" s="64">
        <f>I178/'Table 5.1'!I178</f>
        <v>-2.178777262967567E-2</v>
      </c>
      <c r="O178" s="179">
        <f t="shared" si="4"/>
        <v>477</v>
      </c>
      <c r="P178" s="180">
        <f t="shared" si="5"/>
        <v>478</v>
      </c>
      <c r="Q178" s="157"/>
      <c r="R178" s="157"/>
      <c r="S178" s="157"/>
      <c r="T178" s="157"/>
      <c r="U178" s="157"/>
      <c r="V178" s="157"/>
      <c r="W178" s="157"/>
    </row>
    <row r="179" spans="1:23" x14ac:dyDescent="0.2">
      <c r="A179" s="157"/>
      <c r="B179" s="19">
        <v>108566303</v>
      </c>
      <c r="C179" s="74" t="s">
        <v>495</v>
      </c>
      <c r="D179" s="75" t="s">
        <v>491</v>
      </c>
      <c r="E179" s="37">
        <f>'Table 5.1'!E179-'Table 5.1'!F179</f>
        <v>788</v>
      </c>
      <c r="F179" s="38">
        <f>'Table 5.1'!F179-'Table 5.1'!G179</f>
        <v>2067</v>
      </c>
      <c r="G179" s="38">
        <f>'Table 5.1'!G179-'Table 5.1'!H179</f>
        <v>1229</v>
      </c>
      <c r="H179" s="38">
        <f>'Table 5.1'!H179-'Table 5.1'!I179</f>
        <v>0</v>
      </c>
      <c r="I179" s="63">
        <f>'Table 5.1'!E179-'Table 5.1'!I179</f>
        <v>4084</v>
      </c>
      <c r="J179" s="30">
        <f>E179/'Table 5.1'!F179</f>
        <v>1.5359126790761134E-2</v>
      </c>
      <c r="K179" s="30">
        <f>F179/'Table 5.1'!G179</f>
        <v>4.1979771721028472E-2</v>
      </c>
      <c r="L179" s="30">
        <f>G179/'Table 5.1'!H179</f>
        <v>2.5599366785394404E-2</v>
      </c>
      <c r="M179" s="30">
        <f>H179/'Table 5.1'!I179</f>
        <v>0</v>
      </c>
      <c r="N179" s="64">
        <f>I179/'Table 5.1'!I179</f>
        <v>8.5067383198983521E-2</v>
      </c>
      <c r="O179" s="179">
        <f t="shared" si="4"/>
        <v>208</v>
      </c>
      <c r="P179" s="180">
        <f t="shared" si="5"/>
        <v>172</v>
      </c>
      <c r="Q179" s="157"/>
      <c r="R179" s="157"/>
      <c r="S179" s="157"/>
      <c r="T179" s="157"/>
      <c r="U179" s="157"/>
      <c r="V179" s="157"/>
      <c r="W179" s="157"/>
    </row>
    <row r="180" spans="1:23" x14ac:dyDescent="0.2">
      <c r="A180" s="157"/>
      <c r="B180" s="19">
        <v>108567004</v>
      </c>
      <c r="C180" s="74" t="s">
        <v>496</v>
      </c>
      <c r="D180" s="75" t="s">
        <v>491</v>
      </c>
      <c r="E180" s="37">
        <f>'Table 5.1'!E180-'Table 5.1'!F180</f>
        <v>3820</v>
      </c>
      <c r="F180" s="38">
        <f>'Table 5.1'!F180-'Table 5.1'!G180</f>
        <v>2499</v>
      </c>
      <c r="G180" s="38">
        <f>'Table 5.1'!G180-'Table 5.1'!H180</f>
        <v>774</v>
      </c>
      <c r="H180" s="38">
        <f>'Table 5.1'!H180-'Table 5.1'!I180</f>
        <v>0</v>
      </c>
      <c r="I180" s="63">
        <f>'Table 5.1'!E180-'Table 5.1'!I180</f>
        <v>7093</v>
      </c>
      <c r="J180" s="30">
        <f>E180/'Table 5.1'!F180</f>
        <v>9.0337227451165875E-2</v>
      </c>
      <c r="K180" s="30">
        <f>F180/'Table 5.1'!G180</f>
        <v>6.2809460376504894E-2</v>
      </c>
      <c r="L180" s="30">
        <f>G180/'Table 5.1'!H180</f>
        <v>1.9839540665931868E-2</v>
      </c>
      <c r="M180" s="30">
        <f>H180/'Table 5.1'!I180</f>
        <v>0</v>
      </c>
      <c r="N180" s="64">
        <f>I180/'Table 5.1'!I180</f>
        <v>0.18181119114141439</v>
      </c>
      <c r="O180" s="179">
        <f t="shared" si="4"/>
        <v>62</v>
      </c>
      <c r="P180" s="180">
        <f t="shared" si="5"/>
        <v>19</v>
      </c>
      <c r="Q180" s="157"/>
      <c r="R180" s="157"/>
      <c r="S180" s="157"/>
      <c r="T180" s="157"/>
      <c r="U180" s="157"/>
      <c r="V180" s="157"/>
      <c r="W180" s="157"/>
    </row>
    <row r="181" spans="1:23" x14ac:dyDescent="0.2">
      <c r="A181" s="157"/>
      <c r="B181" s="19">
        <v>108567204</v>
      </c>
      <c r="C181" s="74" t="s">
        <v>497</v>
      </c>
      <c r="D181" s="75" t="s">
        <v>491</v>
      </c>
      <c r="E181" s="37">
        <f>'Table 5.1'!E181-'Table 5.1'!F181</f>
        <v>2953</v>
      </c>
      <c r="F181" s="38">
        <f>'Table 5.1'!F181-'Table 5.1'!G181</f>
        <v>-184</v>
      </c>
      <c r="G181" s="38">
        <f>'Table 5.1'!G181-'Table 5.1'!H181</f>
        <v>827</v>
      </c>
      <c r="H181" s="38">
        <f>'Table 5.1'!H181-'Table 5.1'!I181</f>
        <v>0</v>
      </c>
      <c r="I181" s="63">
        <f>'Table 5.1'!E181-'Table 5.1'!I181</f>
        <v>3596</v>
      </c>
      <c r="J181" s="30">
        <f>E181/'Table 5.1'!F181</f>
        <v>7.0568274148066726E-2</v>
      </c>
      <c r="K181" s="30">
        <f>F181/'Table 5.1'!G181</f>
        <v>-4.3778253628360695E-3</v>
      </c>
      <c r="L181" s="30">
        <f>G181/'Table 5.1'!H181</f>
        <v>2.0071354027619347E-2</v>
      </c>
      <c r="M181" s="30">
        <f>H181/'Table 5.1'!I181</f>
        <v>0</v>
      </c>
      <c r="N181" s="64">
        <f>I181/'Table 5.1'!I181</f>
        <v>8.727519840788292E-2</v>
      </c>
      <c r="O181" s="179">
        <f t="shared" si="4"/>
        <v>242</v>
      </c>
      <c r="P181" s="180">
        <f t="shared" si="5"/>
        <v>166</v>
      </c>
      <c r="Q181" s="157"/>
      <c r="R181" s="157"/>
      <c r="S181" s="157"/>
      <c r="T181" s="157"/>
      <c r="U181" s="157"/>
      <c r="V181" s="157"/>
      <c r="W181" s="157"/>
    </row>
    <row r="182" spans="1:23" x14ac:dyDescent="0.2">
      <c r="A182" s="157"/>
      <c r="B182" s="19">
        <v>108567404</v>
      </c>
      <c r="C182" s="74" t="s">
        <v>498</v>
      </c>
      <c r="D182" s="75" t="s">
        <v>491</v>
      </c>
      <c r="E182" s="37">
        <f>'Table 5.1'!E182-'Table 5.1'!F182</f>
        <v>4094</v>
      </c>
      <c r="F182" s="38">
        <f>'Table 5.1'!F182-'Table 5.1'!G182</f>
        <v>508</v>
      </c>
      <c r="G182" s="38">
        <f>'Table 5.1'!G182-'Table 5.1'!H182</f>
        <v>4331</v>
      </c>
      <c r="H182" s="38">
        <f>'Table 5.1'!H182-'Table 5.1'!I182</f>
        <v>0</v>
      </c>
      <c r="I182" s="63">
        <f>'Table 5.1'!E182-'Table 5.1'!I182</f>
        <v>8933</v>
      </c>
      <c r="J182" s="30">
        <f>E182/'Table 5.1'!F182</f>
        <v>7.4134434303925828E-2</v>
      </c>
      <c r="K182" s="30">
        <f>F182/'Table 5.1'!G182</f>
        <v>9.2843044082169743E-3</v>
      </c>
      <c r="L182" s="30">
        <f>G182/'Table 5.1'!H182</f>
        <v>8.5958122457080482E-2</v>
      </c>
      <c r="M182" s="30">
        <f>H182/'Table 5.1'!I182</f>
        <v>0</v>
      </c>
      <c r="N182" s="64">
        <f>I182/'Table 5.1'!I182</f>
        <v>0.17729482981045946</v>
      </c>
      <c r="O182" s="179">
        <f t="shared" si="4"/>
        <v>31</v>
      </c>
      <c r="P182" s="180">
        <f t="shared" si="5"/>
        <v>20</v>
      </c>
      <c r="Q182" s="157"/>
      <c r="R182" s="157"/>
      <c r="S182" s="157"/>
      <c r="T182" s="157"/>
      <c r="U182" s="157"/>
      <c r="V182" s="157"/>
      <c r="W182" s="157"/>
    </row>
    <row r="183" spans="1:23" x14ac:dyDescent="0.2">
      <c r="A183" s="157"/>
      <c r="B183" s="19">
        <v>108567703</v>
      </c>
      <c r="C183" s="74" t="s">
        <v>499</v>
      </c>
      <c r="D183" s="75" t="s">
        <v>491</v>
      </c>
      <c r="E183" s="37">
        <f>'Table 5.1'!E183-'Table 5.1'!F183</f>
        <v>1191</v>
      </c>
      <c r="F183" s="38">
        <f>'Table 5.1'!F183-'Table 5.1'!G183</f>
        <v>881</v>
      </c>
      <c r="G183" s="38">
        <f>'Table 5.1'!G183-'Table 5.1'!H183</f>
        <v>2016</v>
      </c>
      <c r="H183" s="38">
        <f>'Table 5.1'!H183-'Table 5.1'!I183</f>
        <v>0</v>
      </c>
      <c r="I183" s="63">
        <f>'Table 5.1'!E183-'Table 5.1'!I183</f>
        <v>4088</v>
      </c>
      <c r="J183" s="30">
        <f>E183/'Table 5.1'!F183</f>
        <v>2.5495568780237187E-2</v>
      </c>
      <c r="K183" s="30">
        <f>F183/'Table 5.1'!G183</f>
        <v>1.9221957977876201E-2</v>
      </c>
      <c r="L183" s="30">
        <f>G183/'Table 5.1'!H183</f>
        <v>4.6009539676381314E-2</v>
      </c>
      <c r="M183" s="30">
        <f>H183/'Table 5.1'!I183</f>
        <v>0</v>
      </c>
      <c r="N183" s="64">
        <f>I183/'Table 5.1'!I183</f>
        <v>9.3297122121551002E-2</v>
      </c>
      <c r="O183" s="179">
        <f t="shared" si="4"/>
        <v>207</v>
      </c>
      <c r="P183" s="180">
        <f t="shared" si="5"/>
        <v>154</v>
      </c>
      <c r="Q183" s="157"/>
      <c r="R183" s="157"/>
      <c r="S183" s="157"/>
      <c r="T183" s="157"/>
      <c r="U183" s="157"/>
      <c r="V183" s="157"/>
      <c r="W183" s="157"/>
    </row>
    <row r="184" spans="1:23" x14ac:dyDescent="0.2">
      <c r="A184" s="157"/>
      <c r="B184" s="19">
        <v>108568404</v>
      </c>
      <c r="C184" s="74" t="s">
        <v>500</v>
      </c>
      <c r="D184" s="75" t="s">
        <v>491</v>
      </c>
      <c r="E184" s="37">
        <f>'Table 5.1'!E184-'Table 5.1'!F184</f>
        <v>1609</v>
      </c>
      <c r="F184" s="38">
        <f>'Table 5.1'!F184-'Table 5.1'!G184</f>
        <v>-954</v>
      </c>
      <c r="G184" s="38">
        <f>'Table 5.1'!G184-'Table 5.1'!H184</f>
        <v>-1736</v>
      </c>
      <c r="H184" s="38">
        <f>'Table 5.1'!H184-'Table 5.1'!I184</f>
        <v>0</v>
      </c>
      <c r="I184" s="63">
        <f>'Table 5.1'!E184-'Table 5.1'!I184</f>
        <v>-1081</v>
      </c>
      <c r="J184" s="30">
        <f>E184/'Table 5.1'!F184</f>
        <v>4.6045100732600736E-2</v>
      </c>
      <c r="K184" s="30">
        <f>F184/'Table 5.1'!G184</f>
        <v>-2.6575296673909409E-2</v>
      </c>
      <c r="L184" s="30">
        <f>G184/'Table 5.1'!H184</f>
        <v>-4.6128500823723231E-2</v>
      </c>
      <c r="M184" s="30">
        <f>H184/'Table 5.1'!I184</f>
        <v>0</v>
      </c>
      <c r="N184" s="64">
        <f>I184/'Table 5.1'!I184</f>
        <v>-2.8724026146569593E-2</v>
      </c>
      <c r="O184" s="179">
        <f t="shared" si="4"/>
        <v>481</v>
      </c>
      <c r="P184" s="180">
        <f t="shared" si="5"/>
        <v>483</v>
      </c>
      <c r="Q184" s="157"/>
      <c r="R184" s="157"/>
      <c r="S184" s="157"/>
      <c r="T184" s="157"/>
      <c r="U184" s="157"/>
      <c r="V184" s="157"/>
      <c r="W184" s="157"/>
    </row>
    <row r="185" spans="1:23" x14ac:dyDescent="0.2">
      <c r="A185" s="157"/>
      <c r="B185" s="19">
        <v>108569103</v>
      </c>
      <c r="C185" s="74" t="s">
        <v>501</v>
      </c>
      <c r="D185" s="75" t="s">
        <v>491</v>
      </c>
      <c r="E185" s="37">
        <f>'Table 5.1'!E185-'Table 5.1'!F185</f>
        <v>126</v>
      </c>
      <c r="F185" s="38">
        <f>'Table 5.1'!F185-'Table 5.1'!G185</f>
        <v>2248</v>
      </c>
      <c r="G185" s="38">
        <f>'Table 5.1'!G185-'Table 5.1'!H185</f>
        <v>222</v>
      </c>
      <c r="H185" s="38">
        <f>'Table 5.1'!H185-'Table 5.1'!I185</f>
        <v>0</v>
      </c>
      <c r="I185" s="63">
        <f>'Table 5.1'!E185-'Table 5.1'!I185</f>
        <v>2596</v>
      </c>
      <c r="J185" s="30">
        <f>E185/'Table 5.1'!F185</f>
        <v>3.1586863875658058E-3</v>
      </c>
      <c r="K185" s="30">
        <f>F185/'Table 5.1'!G185</f>
        <v>5.9720524945539553E-2</v>
      </c>
      <c r="L185" s="30">
        <f>G185/'Table 5.1'!H185</f>
        <v>5.9326563335114916E-3</v>
      </c>
      <c r="M185" s="30">
        <f>H185/'Table 5.1'!I185</f>
        <v>0</v>
      </c>
      <c r="N185" s="64">
        <f>I185/'Table 5.1'!I185</f>
        <v>6.9374665954035269E-2</v>
      </c>
      <c r="O185" s="179">
        <f t="shared" si="4"/>
        <v>330</v>
      </c>
      <c r="P185" s="180">
        <f t="shared" si="5"/>
        <v>238</v>
      </c>
      <c r="Q185" s="157"/>
      <c r="R185" s="157"/>
      <c r="S185" s="157"/>
      <c r="T185" s="157"/>
      <c r="U185" s="157"/>
      <c r="V185" s="157"/>
      <c r="W185" s="157"/>
    </row>
    <row r="186" spans="1:23" x14ac:dyDescent="0.2">
      <c r="A186" s="157"/>
      <c r="B186" s="19">
        <v>109122703</v>
      </c>
      <c r="C186" s="74" t="s">
        <v>162</v>
      </c>
      <c r="D186" s="75" t="s">
        <v>163</v>
      </c>
      <c r="E186" s="37">
        <f>'Table 5.1'!E186-'Table 5.1'!F186</f>
        <v>55</v>
      </c>
      <c r="F186" s="38">
        <f>'Table 5.1'!F186-'Table 5.1'!G186</f>
        <v>450</v>
      </c>
      <c r="G186" s="38">
        <f>'Table 5.1'!G186-'Table 5.1'!H186</f>
        <v>-1260</v>
      </c>
      <c r="H186" s="38">
        <f>'Table 5.1'!H186-'Table 5.1'!I186</f>
        <v>0</v>
      </c>
      <c r="I186" s="63">
        <f>'Table 5.1'!E186-'Table 5.1'!I186</f>
        <v>-755</v>
      </c>
      <c r="J186" s="30">
        <f>E186/'Table 5.1'!F186</f>
        <v>1.3631744615460878E-3</v>
      </c>
      <c r="K186" s="30">
        <f>F186/'Table 5.1'!G186</f>
        <v>1.1279043537108053E-2</v>
      </c>
      <c r="L186" s="30">
        <f>G186/'Table 5.1'!H186</f>
        <v>-3.0614476273780888E-2</v>
      </c>
      <c r="M186" s="30">
        <f>H186/'Table 5.1'!I186</f>
        <v>0</v>
      </c>
      <c r="N186" s="64">
        <f>I186/'Table 5.1'!I186</f>
        <v>-1.8344388560876643E-2</v>
      </c>
      <c r="O186" s="179">
        <f t="shared" si="4"/>
        <v>469</v>
      </c>
      <c r="P186" s="180">
        <f t="shared" si="5"/>
        <v>473</v>
      </c>
      <c r="Q186" s="157"/>
      <c r="R186" s="157"/>
      <c r="S186" s="157"/>
      <c r="T186" s="157"/>
      <c r="U186" s="157"/>
      <c r="V186" s="157"/>
      <c r="W186" s="157"/>
    </row>
    <row r="187" spans="1:23" x14ac:dyDescent="0.2">
      <c r="A187" s="157"/>
      <c r="B187" s="19">
        <v>109243503</v>
      </c>
      <c r="C187" s="74" t="s">
        <v>254</v>
      </c>
      <c r="D187" s="75" t="s">
        <v>255</v>
      </c>
      <c r="E187" s="37">
        <f>'Table 5.1'!E187-'Table 5.1'!F187</f>
        <v>2429</v>
      </c>
      <c r="F187" s="38">
        <f>'Table 5.1'!F187-'Table 5.1'!G187</f>
        <v>238</v>
      </c>
      <c r="G187" s="38">
        <f>'Table 5.1'!G187-'Table 5.1'!H187</f>
        <v>1531</v>
      </c>
      <c r="H187" s="38">
        <f>'Table 5.1'!H187-'Table 5.1'!I187</f>
        <v>0</v>
      </c>
      <c r="I187" s="63">
        <f>'Table 5.1'!E187-'Table 5.1'!I187</f>
        <v>4198</v>
      </c>
      <c r="J187" s="30">
        <f>E187/'Table 5.1'!F187</f>
        <v>5.2438418859696467E-2</v>
      </c>
      <c r="K187" s="30">
        <f>F187/'Table 5.1'!G187</f>
        <v>5.1645943189462494E-3</v>
      </c>
      <c r="L187" s="30">
        <f>G187/'Table 5.1'!H187</f>
        <v>3.4364338301310825E-2</v>
      </c>
      <c r="M187" s="30">
        <f>H187/'Table 5.1'!I187</f>
        <v>0</v>
      </c>
      <c r="N187" s="64">
        <f>I187/'Table 5.1'!I187</f>
        <v>9.4226970730831389E-2</v>
      </c>
      <c r="O187" s="179">
        <f t="shared" si="4"/>
        <v>198</v>
      </c>
      <c r="P187" s="180">
        <f t="shared" si="5"/>
        <v>152</v>
      </c>
      <c r="Q187" s="157"/>
      <c r="R187" s="157"/>
      <c r="S187" s="157"/>
      <c r="T187" s="157"/>
      <c r="U187" s="157"/>
      <c r="V187" s="157"/>
      <c r="W187" s="157"/>
    </row>
    <row r="188" spans="1:23" x14ac:dyDescent="0.2">
      <c r="A188" s="157"/>
      <c r="B188" s="19">
        <v>109246003</v>
      </c>
      <c r="C188" s="74" t="s">
        <v>256</v>
      </c>
      <c r="D188" s="75" t="s">
        <v>255</v>
      </c>
      <c r="E188" s="37">
        <f>'Table 5.1'!E188-'Table 5.1'!F188</f>
        <v>2494</v>
      </c>
      <c r="F188" s="38">
        <f>'Table 5.1'!F188-'Table 5.1'!G188</f>
        <v>770</v>
      </c>
      <c r="G188" s="38">
        <f>'Table 5.1'!G188-'Table 5.1'!H188</f>
        <v>2851</v>
      </c>
      <c r="H188" s="38">
        <f>'Table 5.1'!H188-'Table 5.1'!I188</f>
        <v>0</v>
      </c>
      <c r="I188" s="63">
        <f>'Table 5.1'!E188-'Table 5.1'!I188</f>
        <v>6115</v>
      </c>
      <c r="J188" s="30">
        <f>E188/'Table 5.1'!F188</f>
        <v>5.3664414511339673E-2</v>
      </c>
      <c r="K188" s="30">
        <f>F188/'Table 5.1'!G188</f>
        <v>1.6847540696656747E-2</v>
      </c>
      <c r="L188" s="30">
        <f>G188/'Table 5.1'!H188</f>
        <v>6.6529764543905912E-2</v>
      </c>
      <c r="M188" s="30">
        <f>H188/'Table 5.1'!I188</f>
        <v>0</v>
      </c>
      <c r="N188" s="64">
        <f>I188/'Table 5.1'!I188</f>
        <v>0.14269712738898094</v>
      </c>
      <c r="O188" s="179">
        <f t="shared" si="4"/>
        <v>101</v>
      </c>
      <c r="P188" s="180">
        <f t="shared" si="5"/>
        <v>48</v>
      </c>
      <c r="Q188" s="157"/>
      <c r="R188" s="157"/>
      <c r="S188" s="157"/>
      <c r="T188" s="157"/>
      <c r="U188" s="157"/>
      <c r="V188" s="157"/>
      <c r="W188" s="157"/>
    </row>
    <row r="189" spans="1:23" x14ac:dyDescent="0.2">
      <c r="A189" s="157"/>
      <c r="B189" s="19">
        <v>109248003</v>
      </c>
      <c r="C189" s="74" t="s">
        <v>257</v>
      </c>
      <c r="D189" s="75" t="s">
        <v>255</v>
      </c>
      <c r="E189" s="37">
        <f>'Table 5.1'!E189-'Table 5.1'!F189</f>
        <v>1411</v>
      </c>
      <c r="F189" s="38">
        <f>'Table 5.1'!F189-'Table 5.1'!G189</f>
        <v>1655</v>
      </c>
      <c r="G189" s="38">
        <f>'Table 5.1'!G189-'Table 5.1'!H189</f>
        <v>-1215</v>
      </c>
      <c r="H189" s="38">
        <f>'Table 5.1'!H189-'Table 5.1'!I189</f>
        <v>0</v>
      </c>
      <c r="I189" s="63">
        <f>'Table 5.1'!E189-'Table 5.1'!I189</f>
        <v>1851</v>
      </c>
      <c r="J189" s="30">
        <f>E189/'Table 5.1'!F189</f>
        <v>2.8577215189873419E-2</v>
      </c>
      <c r="K189" s="30">
        <f>F189/'Table 5.1'!G189</f>
        <v>3.4681475272422463E-2</v>
      </c>
      <c r="L189" s="30">
        <f>G189/'Table 5.1'!H189</f>
        <v>-2.4828854603044855E-2</v>
      </c>
      <c r="M189" s="30">
        <f>H189/'Table 5.1'!I189</f>
        <v>0</v>
      </c>
      <c r="N189" s="64">
        <f>I189/'Table 5.1'!I189</f>
        <v>3.7825687135996731E-2</v>
      </c>
      <c r="O189" s="179">
        <f t="shared" si="4"/>
        <v>375</v>
      </c>
      <c r="P189" s="180">
        <f t="shared" si="5"/>
        <v>364</v>
      </c>
      <c r="Q189" s="157"/>
      <c r="R189" s="157"/>
      <c r="S189" s="157"/>
      <c r="T189" s="157"/>
      <c r="U189" s="157"/>
      <c r="V189" s="157"/>
      <c r="W189" s="157"/>
    </row>
    <row r="190" spans="1:23" x14ac:dyDescent="0.2">
      <c r="A190" s="157"/>
      <c r="B190" s="19">
        <v>109420803</v>
      </c>
      <c r="C190" s="74" t="s">
        <v>391</v>
      </c>
      <c r="D190" s="75" t="s">
        <v>392</v>
      </c>
      <c r="E190" s="37">
        <f>'Table 5.1'!E190-'Table 5.1'!F190</f>
        <v>1043</v>
      </c>
      <c r="F190" s="38">
        <f>'Table 5.1'!F190-'Table 5.1'!G190</f>
        <v>-891</v>
      </c>
      <c r="G190" s="38">
        <f>'Table 5.1'!G190-'Table 5.1'!H190</f>
        <v>1173</v>
      </c>
      <c r="H190" s="38">
        <f>'Table 5.1'!H190-'Table 5.1'!I190</f>
        <v>0</v>
      </c>
      <c r="I190" s="63">
        <f>'Table 5.1'!E190-'Table 5.1'!I190</f>
        <v>1325</v>
      </c>
      <c r="J190" s="30">
        <f>E190/'Table 5.1'!F190</f>
        <v>2.4362897386185793E-2</v>
      </c>
      <c r="K190" s="30">
        <f>F190/'Table 5.1'!G190</f>
        <v>-2.0388082925266577E-2</v>
      </c>
      <c r="L190" s="30">
        <f>G190/'Table 5.1'!H190</f>
        <v>2.7581179900773588E-2</v>
      </c>
      <c r="M190" s="30">
        <f>H190/'Table 5.1'!I190</f>
        <v>0</v>
      </c>
      <c r="N190" s="64">
        <f>I190/'Table 5.1'!I190</f>
        <v>3.115521173787298E-2</v>
      </c>
      <c r="O190" s="179">
        <f t="shared" si="4"/>
        <v>406</v>
      </c>
      <c r="P190" s="180">
        <f t="shared" si="5"/>
        <v>389</v>
      </c>
      <c r="Q190" s="157"/>
      <c r="R190" s="157"/>
      <c r="S190" s="157"/>
      <c r="T190" s="157"/>
      <c r="U190" s="157"/>
      <c r="V190" s="157"/>
      <c r="W190" s="157"/>
    </row>
    <row r="191" spans="1:23" x14ac:dyDescent="0.2">
      <c r="A191" s="157"/>
      <c r="B191" s="19">
        <v>109422303</v>
      </c>
      <c r="C191" s="74" t="s">
        <v>393</v>
      </c>
      <c r="D191" s="75" t="s">
        <v>392</v>
      </c>
      <c r="E191" s="37">
        <f>'Table 5.1'!E191-'Table 5.1'!F191</f>
        <v>457</v>
      </c>
      <c r="F191" s="38">
        <f>'Table 5.1'!F191-'Table 5.1'!G191</f>
        <v>1140</v>
      </c>
      <c r="G191" s="38">
        <f>'Table 5.1'!G191-'Table 5.1'!H191</f>
        <v>-231</v>
      </c>
      <c r="H191" s="38">
        <f>'Table 5.1'!H191-'Table 5.1'!I191</f>
        <v>0</v>
      </c>
      <c r="I191" s="63">
        <f>'Table 5.1'!E191-'Table 5.1'!I191</f>
        <v>1366</v>
      </c>
      <c r="J191" s="30">
        <f>E191/'Table 5.1'!F191</f>
        <v>1.02717403519813E-2</v>
      </c>
      <c r="K191" s="30">
        <f>F191/'Table 5.1'!G191</f>
        <v>2.6296971234804272E-2</v>
      </c>
      <c r="L191" s="30">
        <f>G191/'Table 5.1'!H191</f>
        <v>-5.3003533568904597E-3</v>
      </c>
      <c r="M191" s="30">
        <f>H191/'Table 5.1'!I191</f>
        <v>0</v>
      </c>
      <c r="N191" s="64">
        <f>I191/'Table 5.1'!I191</f>
        <v>3.1343215088798129E-2</v>
      </c>
      <c r="O191" s="179">
        <f t="shared" si="4"/>
        <v>403</v>
      </c>
      <c r="P191" s="180">
        <f t="shared" si="5"/>
        <v>386</v>
      </c>
      <c r="Q191" s="157"/>
      <c r="R191" s="157"/>
      <c r="S191" s="157"/>
      <c r="T191" s="157"/>
      <c r="U191" s="157"/>
      <c r="V191" s="157"/>
      <c r="W191" s="157"/>
    </row>
    <row r="192" spans="1:23" x14ac:dyDescent="0.2">
      <c r="A192" s="157"/>
      <c r="B192" s="19">
        <v>109426003</v>
      </c>
      <c r="C192" s="74" t="s">
        <v>394</v>
      </c>
      <c r="D192" s="75" t="s">
        <v>392</v>
      </c>
      <c r="E192" s="37">
        <f>'Table 5.1'!E192-'Table 5.1'!F192</f>
        <v>3451</v>
      </c>
      <c r="F192" s="38">
        <f>'Table 5.1'!F192-'Table 5.1'!G192</f>
        <v>-230</v>
      </c>
      <c r="G192" s="38">
        <f>'Table 5.1'!G192-'Table 5.1'!H192</f>
        <v>1357</v>
      </c>
      <c r="H192" s="38">
        <f>'Table 5.1'!H192-'Table 5.1'!I192</f>
        <v>0</v>
      </c>
      <c r="I192" s="63">
        <f>'Table 5.1'!E192-'Table 5.1'!I192</f>
        <v>4578</v>
      </c>
      <c r="J192" s="30">
        <f>E192/'Table 5.1'!F192</f>
        <v>7.489149305555555E-2</v>
      </c>
      <c r="K192" s="30">
        <f>F192/'Table 5.1'!G192</f>
        <v>-4.9665299071474846E-3</v>
      </c>
      <c r="L192" s="30">
        <f>G192/'Table 5.1'!H192</f>
        <v>3.0187084288034169E-2</v>
      </c>
      <c r="M192" s="30">
        <f>H192/'Table 5.1'!I192</f>
        <v>0</v>
      </c>
      <c r="N192" s="64">
        <f>I192/'Table 5.1'!I192</f>
        <v>0.10183969924142994</v>
      </c>
      <c r="O192" s="179">
        <f t="shared" si="4"/>
        <v>178</v>
      </c>
      <c r="P192" s="180">
        <f t="shared" si="5"/>
        <v>135</v>
      </c>
      <c r="Q192" s="157"/>
      <c r="R192" s="157"/>
      <c r="S192" s="157"/>
      <c r="T192" s="157"/>
      <c r="U192" s="157"/>
      <c r="V192" s="157"/>
      <c r="W192" s="157"/>
    </row>
    <row r="193" spans="1:23" x14ac:dyDescent="0.2">
      <c r="A193" s="157"/>
      <c r="B193" s="19">
        <v>109426303</v>
      </c>
      <c r="C193" s="74" t="s">
        <v>395</v>
      </c>
      <c r="D193" s="75" t="s">
        <v>392</v>
      </c>
      <c r="E193" s="37">
        <f>'Table 5.1'!E193-'Table 5.1'!F193</f>
        <v>3009</v>
      </c>
      <c r="F193" s="38">
        <f>'Table 5.1'!F193-'Table 5.1'!G193</f>
        <v>3481</v>
      </c>
      <c r="G193" s="38">
        <f>'Table 5.1'!G193-'Table 5.1'!H193</f>
        <v>2045</v>
      </c>
      <c r="H193" s="38">
        <f>'Table 5.1'!H193-'Table 5.1'!I193</f>
        <v>0</v>
      </c>
      <c r="I193" s="63">
        <f>'Table 5.1'!E193-'Table 5.1'!I193</f>
        <v>8535</v>
      </c>
      <c r="J193" s="30">
        <f>E193/'Table 5.1'!F193</f>
        <v>6.9756120178041545E-2</v>
      </c>
      <c r="K193" s="30">
        <f>F193/'Table 5.1'!G193</f>
        <v>8.7782120791829524E-2</v>
      </c>
      <c r="L193" s="30">
        <f>G193/'Table 5.1'!H193</f>
        <v>5.4373836745546397E-2</v>
      </c>
      <c r="M193" s="30">
        <f>H193/'Table 5.1'!I193</f>
        <v>0</v>
      </c>
      <c r="N193" s="64">
        <f>I193/'Table 5.1'!I193</f>
        <v>0.22693432597713373</v>
      </c>
      <c r="O193" s="179">
        <f t="shared" si="4"/>
        <v>34</v>
      </c>
      <c r="P193" s="180">
        <f t="shared" si="5"/>
        <v>5</v>
      </c>
      <c r="Q193" s="157"/>
      <c r="R193" s="157"/>
      <c r="S193" s="157"/>
      <c r="T193" s="157"/>
      <c r="U193" s="157"/>
      <c r="V193" s="157"/>
      <c r="W193" s="157"/>
    </row>
    <row r="194" spans="1:23" x14ac:dyDescent="0.2">
      <c r="A194" s="157"/>
      <c r="B194" s="19">
        <v>109427503</v>
      </c>
      <c r="C194" s="74" t="s">
        <v>396</v>
      </c>
      <c r="D194" s="75" t="s">
        <v>392</v>
      </c>
      <c r="E194" s="37">
        <f>'Table 5.1'!E194-'Table 5.1'!F194</f>
        <v>1004</v>
      </c>
      <c r="F194" s="38">
        <f>'Table 5.1'!F194-'Table 5.1'!G194</f>
        <v>388</v>
      </c>
      <c r="G194" s="38">
        <f>'Table 5.1'!G194-'Table 5.1'!H194</f>
        <v>1049</v>
      </c>
      <c r="H194" s="38">
        <f>'Table 5.1'!H194-'Table 5.1'!I194</f>
        <v>0</v>
      </c>
      <c r="I194" s="63">
        <f>'Table 5.1'!E194-'Table 5.1'!I194</f>
        <v>2441</v>
      </c>
      <c r="J194" s="30">
        <f>E194/'Table 5.1'!F194</f>
        <v>2.2019475392578296E-2</v>
      </c>
      <c r="K194" s="30">
        <f>F194/'Table 5.1'!G194</f>
        <v>8.582551760750309E-3</v>
      </c>
      <c r="L194" s="30">
        <f>G194/'Table 5.1'!H194</f>
        <v>2.3755066917276208E-2</v>
      </c>
      <c r="M194" s="30">
        <f>H194/'Table 5.1'!I194</f>
        <v>0</v>
      </c>
      <c r="N194" s="64">
        <f>I194/'Table 5.1'!I194</f>
        <v>5.5277519871373901E-2</v>
      </c>
      <c r="O194" s="179">
        <f t="shared" si="4"/>
        <v>339</v>
      </c>
      <c r="P194" s="180">
        <f t="shared" si="5"/>
        <v>298</v>
      </c>
      <c r="Q194" s="157"/>
      <c r="R194" s="157"/>
      <c r="S194" s="157"/>
      <c r="T194" s="157"/>
      <c r="U194" s="157"/>
      <c r="V194" s="157"/>
      <c r="W194" s="157"/>
    </row>
    <row r="195" spans="1:23" x14ac:dyDescent="0.2">
      <c r="A195" s="157"/>
      <c r="B195" s="19">
        <v>109530304</v>
      </c>
      <c r="C195" s="74" t="s">
        <v>468</v>
      </c>
      <c r="D195" s="75" t="s">
        <v>469</v>
      </c>
      <c r="E195" s="37">
        <f>'Table 5.1'!E195-'Table 5.1'!F195</f>
        <v>6641</v>
      </c>
      <c r="F195" s="38">
        <f>'Table 5.1'!F195-'Table 5.1'!G195</f>
        <v>71</v>
      </c>
      <c r="G195" s="38">
        <f>'Table 5.1'!G195-'Table 5.1'!H195</f>
        <v>455</v>
      </c>
      <c r="H195" s="38">
        <f>'Table 5.1'!H195-'Table 5.1'!I195</f>
        <v>0</v>
      </c>
      <c r="I195" s="63">
        <f>'Table 5.1'!E195-'Table 5.1'!I195</f>
        <v>7167</v>
      </c>
      <c r="J195" s="30">
        <f>E195/'Table 5.1'!F195</f>
        <v>0.16908544658315511</v>
      </c>
      <c r="K195" s="30">
        <f>F195/'Table 5.1'!G195</f>
        <v>1.8109934957275858E-3</v>
      </c>
      <c r="L195" s="30">
        <f>G195/'Table 5.1'!H195</f>
        <v>1.1741935483870968E-2</v>
      </c>
      <c r="M195" s="30">
        <f>H195/'Table 5.1'!I195</f>
        <v>0</v>
      </c>
      <c r="N195" s="64">
        <f>I195/'Table 5.1'!I195</f>
        <v>0.18495483870967741</v>
      </c>
      <c r="O195" s="179">
        <f t="shared" si="4"/>
        <v>60</v>
      </c>
      <c r="P195" s="180">
        <f t="shared" si="5"/>
        <v>18</v>
      </c>
      <c r="Q195" s="157"/>
      <c r="R195" s="157"/>
      <c r="S195" s="157"/>
      <c r="T195" s="157"/>
      <c r="U195" s="157"/>
      <c r="V195" s="157"/>
      <c r="W195" s="157"/>
    </row>
    <row r="196" spans="1:23" x14ac:dyDescent="0.2">
      <c r="A196" s="157"/>
      <c r="B196" s="19">
        <v>109531304</v>
      </c>
      <c r="C196" s="74" t="s">
        <v>470</v>
      </c>
      <c r="D196" s="75" t="s">
        <v>469</v>
      </c>
      <c r="E196" s="37">
        <f>'Table 5.1'!E196-'Table 5.1'!F196</f>
        <v>-9</v>
      </c>
      <c r="F196" s="38">
        <f>'Table 5.1'!F196-'Table 5.1'!G196</f>
        <v>1950</v>
      </c>
      <c r="G196" s="38">
        <f>'Table 5.1'!G196-'Table 5.1'!H196</f>
        <v>-2238</v>
      </c>
      <c r="H196" s="38">
        <f>'Table 5.1'!H196-'Table 5.1'!I196</f>
        <v>0</v>
      </c>
      <c r="I196" s="63">
        <f>'Table 5.1'!E196-'Table 5.1'!I196</f>
        <v>-297</v>
      </c>
      <c r="J196" s="30">
        <f>E196/'Table 5.1'!F196</f>
        <v>-1.9111526373906396E-4</v>
      </c>
      <c r="K196" s="30">
        <f>F196/'Table 5.1'!G196</f>
        <v>4.3197022728279653E-2</v>
      </c>
      <c r="L196" s="30">
        <f>G196/'Table 5.1'!H196</f>
        <v>-4.7235120303925709E-2</v>
      </c>
      <c r="M196" s="30">
        <f>H196/'Table 5.1'!I196</f>
        <v>0</v>
      </c>
      <c r="N196" s="64">
        <f>I196/'Table 5.1'!I196</f>
        <v>-6.2684677078936263E-3</v>
      </c>
      <c r="O196" s="179">
        <f t="shared" si="4"/>
        <v>458</v>
      </c>
      <c r="P196" s="180">
        <f t="shared" si="5"/>
        <v>459</v>
      </c>
      <c r="Q196" s="157"/>
      <c r="R196" s="157"/>
      <c r="S196" s="157"/>
      <c r="T196" s="157"/>
      <c r="U196" s="157"/>
      <c r="V196" s="157"/>
      <c r="W196" s="157"/>
    </row>
    <row r="197" spans="1:23" x14ac:dyDescent="0.2">
      <c r="A197" s="157"/>
      <c r="B197" s="19">
        <v>109532804</v>
      </c>
      <c r="C197" s="74" t="s">
        <v>471</v>
      </c>
      <c r="D197" s="75" t="s">
        <v>469</v>
      </c>
      <c r="E197" s="37">
        <f>'Table 5.1'!E197-'Table 5.1'!F197</f>
        <v>588</v>
      </c>
      <c r="F197" s="38">
        <f>'Table 5.1'!F197-'Table 5.1'!G197</f>
        <v>-2191</v>
      </c>
      <c r="G197" s="38">
        <f>'Table 5.1'!G197-'Table 5.1'!H197</f>
        <v>682</v>
      </c>
      <c r="H197" s="38">
        <f>'Table 5.1'!H197-'Table 5.1'!I197</f>
        <v>0</v>
      </c>
      <c r="I197" s="63">
        <f>'Table 5.1'!E197-'Table 5.1'!I197</f>
        <v>-921</v>
      </c>
      <c r="J197" s="30">
        <f>E197/'Table 5.1'!F197</f>
        <v>1.5276298355459718E-2</v>
      </c>
      <c r="K197" s="30">
        <f>F197/'Table 5.1'!G197</f>
        <v>-5.3856742539698146E-2</v>
      </c>
      <c r="L197" s="30">
        <f>G197/'Table 5.1'!H197</f>
        <v>1.7049999999999999E-2</v>
      </c>
      <c r="M197" s="30">
        <f>H197/'Table 5.1'!I197</f>
        <v>0</v>
      </c>
      <c r="N197" s="64">
        <f>I197/'Table 5.1'!I197</f>
        <v>-2.3025E-2</v>
      </c>
      <c r="O197" s="179">
        <f t="shared" ref="O197:O260" si="6">_xlfn.RANK.EQ(I197, I$5:I$504)</f>
        <v>475</v>
      </c>
      <c r="P197" s="180">
        <f t="shared" ref="P197:P260" si="7">_xlfn.RANK.EQ(N197, N$5:N$504)</f>
        <v>479</v>
      </c>
      <c r="Q197" s="157"/>
      <c r="R197" s="157"/>
      <c r="S197" s="157"/>
      <c r="T197" s="157"/>
      <c r="U197" s="157"/>
      <c r="V197" s="157"/>
      <c r="W197" s="157"/>
    </row>
    <row r="198" spans="1:23" x14ac:dyDescent="0.2">
      <c r="A198" s="157"/>
      <c r="B198" s="19">
        <v>109535504</v>
      </c>
      <c r="C198" s="74" t="s">
        <v>472</v>
      </c>
      <c r="D198" s="75" t="s">
        <v>469</v>
      </c>
      <c r="E198" s="37">
        <f>'Table 5.1'!E198-'Table 5.1'!F198</f>
        <v>977</v>
      </c>
      <c r="F198" s="38">
        <f>'Table 5.1'!F198-'Table 5.1'!G198</f>
        <v>-821</v>
      </c>
      <c r="G198" s="38">
        <f>'Table 5.1'!G198-'Table 5.1'!H198</f>
        <v>-945</v>
      </c>
      <c r="H198" s="38">
        <f>'Table 5.1'!H198-'Table 5.1'!I198</f>
        <v>0</v>
      </c>
      <c r="I198" s="63">
        <f>'Table 5.1'!E198-'Table 5.1'!I198</f>
        <v>-789</v>
      </c>
      <c r="J198" s="30">
        <f>E198/'Table 5.1'!F198</f>
        <v>2.4949564595622972E-2</v>
      </c>
      <c r="K198" s="30">
        <f>F198/'Table 5.1'!G198</f>
        <v>-2.0535267633816908E-2</v>
      </c>
      <c r="L198" s="30">
        <f>G198/'Table 5.1'!H198</f>
        <v>-2.3091020158827122E-2</v>
      </c>
      <c r="M198" s="30">
        <f>H198/'Table 5.1'!I198</f>
        <v>0</v>
      </c>
      <c r="N198" s="64">
        <f>I198/'Table 5.1'!I198</f>
        <v>-1.9279169211973122E-2</v>
      </c>
      <c r="O198" s="179">
        <f t="shared" si="6"/>
        <v>471</v>
      </c>
      <c r="P198" s="180">
        <f t="shared" si="7"/>
        <v>475</v>
      </c>
      <c r="Q198" s="157"/>
      <c r="R198" s="157"/>
      <c r="S198" s="157"/>
      <c r="T198" s="157"/>
      <c r="U198" s="157"/>
      <c r="V198" s="157"/>
      <c r="W198" s="157"/>
    </row>
    <row r="199" spans="1:23" x14ac:dyDescent="0.2">
      <c r="A199" s="157"/>
      <c r="B199" s="19">
        <v>109537504</v>
      </c>
      <c r="C199" s="74" t="s">
        <v>473</v>
      </c>
      <c r="D199" s="75" t="s">
        <v>469</v>
      </c>
      <c r="E199" s="37">
        <f>'Table 5.1'!E199-'Table 5.1'!F199</f>
        <v>709</v>
      </c>
      <c r="F199" s="38">
        <f>'Table 5.1'!F199-'Table 5.1'!G199</f>
        <v>2671</v>
      </c>
      <c r="G199" s="38">
        <f>'Table 5.1'!G199-'Table 5.1'!H199</f>
        <v>-5111</v>
      </c>
      <c r="H199" s="38">
        <f>'Table 5.1'!H199-'Table 5.1'!I199</f>
        <v>0</v>
      </c>
      <c r="I199" s="63">
        <f>'Table 5.1'!E199-'Table 5.1'!I199</f>
        <v>-1731</v>
      </c>
      <c r="J199" s="30">
        <f>E199/'Table 5.1'!F199</f>
        <v>1.8863406587559198E-2</v>
      </c>
      <c r="K199" s="30">
        <f>F199/'Table 5.1'!G199</f>
        <v>7.6500071602463124E-2</v>
      </c>
      <c r="L199" s="30">
        <f>G199/'Table 5.1'!H199</f>
        <v>-0.12769200019987009</v>
      </c>
      <c r="M199" s="30">
        <f>H199/'Table 5.1'!I199</f>
        <v>0</v>
      </c>
      <c r="N199" s="64">
        <f>I199/'Table 5.1'!I199</f>
        <v>-4.324688952181082E-2</v>
      </c>
      <c r="O199" s="179">
        <f t="shared" si="6"/>
        <v>486</v>
      </c>
      <c r="P199" s="180">
        <f t="shared" si="7"/>
        <v>488</v>
      </c>
      <c r="Q199" s="157"/>
      <c r="R199" s="157"/>
      <c r="S199" s="157"/>
      <c r="T199" s="157"/>
      <c r="U199" s="157"/>
      <c r="V199" s="157"/>
      <c r="W199" s="157"/>
    </row>
    <row r="200" spans="1:23" x14ac:dyDescent="0.2">
      <c r="A200" s="157"/>
      <c r="B200" s="19">
        <v>110141003</v>
      </c>
      <c r="C200" s="74" t="s">
        <v>170</v>
      </c>
      <c r="D200" s="75" t="s">
        <v>171</v>
      </c>
      <c r="E200" s="37">
        <f>'Table 5.1'!E200-'Table 5.1'!F200</f>
        <v>3578</v>
      </c>
      <c r="F200" s="38">
        <f>'Table 5.1'!F200-'Table 5.1'!G200</f>
        <v>272</v>
      </c>
      <c r="G200" s="38">
        <f>'Table 5.1'!G200-'Table 5.1'!H200</f>
        <v>604</v>
      </c>
      <c r="H200" s="38">
        <f>'Table 5.1'!H200-'Table 5.1'!I200</f>
        <v>0</v>
      </c>
      <c r="I200" s="63">
        <f>'Table 5.1'!E200-'Table 5.1'!I200</f>
        <v>4454</v>
      </c>
      <c r="J200" s="30">
        <f>E200/'Table 5.1'!F200</f>
        <v>6.5867712302792661E-2</v>
      </c>
      <c r="K200" s="30">
        <f>F200/'Table 5.1'!G200</f>
        <v>5.0324705359951153E-3</v>
      </c>
      <c r="L200" s="30">
        <f>G200/'Table 5.1'!H200</f>
        <v>1.1301337823931144E-2</v>
      </c>
      <c r="M200" s="30">
        <f>H200/'Table 5.1'!I200</f>
        <v>0</v>
      </c>
      <c r="N200" s="64">
        <f>I200/'Table 5.1'!I200</f>
        <v>8.3338011039386289E-2</v>
      </c>
      <c r="O200" s="179">
        <f t="shared" si="6"/>
        <v>183</v>
      </c>
      <c r="P200" s="180">
        <f t="shared" si="7"/>
        <v>178</v>
      </c>
      <c r="Q200" s="157"/>
      <c r="R200" s="157"/>
      <c r="S200" s="157"/>
      <c r="T200" s="157"/>
      <c r="U200" s="157"/>
      <c r="V200" s="157"/>
      <c r="W200" s="157"/>
    </row>
    <row r="201" spans="1:23" x14ac:dyDescent="0.2">
      <c r="A201" s="157"/>
      <c r="B201" s="19">
        <v>110141103</v>
      </c>
      <c r="C201" s="74" t="s">
        <v>172</v>
      </c>
      <c r="D201" s="75" t="s">
        <v>171</v>
      </c>
      <c r="E201" s="37">
        <f>'Table 5.1'!E201-'Table 5.1'!F201</f>
        <v>2680</v>
      </c>
      <c r="F201" s="38">
        <f>'Table 5.1'!F201-'Table 5.1'!G201</f>
        <v>2433</v>
      </c>
      <c r="G201" s="38">
        <f>'Table 5.1'!G201-'Table 5.1'!H201</f>
        <v>1259</v>
      </c>
      <c r="H201" s="38">
        <f>'Table 5.1'!H201-'Table 5.1'!I201</f>
        <v>0</v>
      </c>
      <c r="I201" s="63">
        <f>'Table 5.1'!E201-'Table 5.1'!I201</f>
        <v>6372</v>
      </c>
      <c r="J201" s="30">
        <f>E201/'Table 5.1'!F201</f>
        <v>4.7277987510143601E-2</v>
      </c>
      <c r="K201" s="30">
        <f>F201/'Table 5.1'!G201</f>
        <v>4.48454463347649E-2</v>
      </c>
      <c r="L201" s="30">
        <f>G201/'Table 5.1'!H201</f>
        <v>2.3757406498848926E-2</v>
      </c>
      <c r="M201" s="30">
        <f>H201/'Table 5.1'!I201</f>
        <v>0</v>
      </c>
      <c r="N201" s="64">
        <f>I201/'Table 5.1'!I201</f>
        <v>0.1202400271728875</v>
      </c>
      <c r="O201" s="179">
        <f t="shared" si="6"/>
        <v>89</v>
      </c>
      <c r="P201" s="180">
        <f t="shared" si="7"/>
        <v>81</v>
      </c>
      <c r="Q201" s="157"/>
      <c r="R201" s="157"/>
      <c r="S201" s="157"/>
      <c r="T201" s="157"/>
      <c r="U201" s="157"/>
      <c r="V201" s="157"/>
      <c r="W201" s="157"/>
    </row>
    <row r="202" spans="1:23" x14ac:dyDescent="0.2">
      <c r="A202" s="157"/>
      <c r="B202" s="19">
        <v>110147003</v>
      </c>
      <c r="C202" s="74" t="s">
        <v>173</v>
      </c>
      <c r="D202" s="75" t="s">
        <v>171</v>
      </c>
      <c r="E202" s="37">
        <f>'Table 5.1'!E202-'Table 5.1'!F202</f>
        <v>2759</v>
      </c>
      <c r="F202" s="38">
        <f>'Table 5.1'!F202-'Table 5.1'!G202</f>
        <v>4575</v>
      </c>
      <c r="G202" s="38">
        <f>'Table 5.1'!G202-'Table 5.1'!H202</f>
        <v>2274</v>
      </c>
      <c r="H202" s="38">
        <f>'Table 5.1'!H202-'Table 5.1'!I202</f>
        <v>0</v>
      </c>
      <c r="I202" s="63">
        <f>'Table 5.1'!E202-'Table 5.1'!I202</f>
        <v>9608</v>
      </c>
      <c r="J202" s="30">
        <f>E202/'Table 5.1'!F202</f>
        <v>4.9367473652191025E-2</v>
      </c>
      <c r="K202" s="30">
        <f>F202/'Table 5.1'!G202</f>
        <v>8.9160430308699717E-2</v>
      </c>
      <c r="L202" s="30">
        <f>G202/'Table 5.1'!H202</f>
        <v>4.6372201150128474E-2</v>
      </c>
      <c r="M202" s="30">
        <f>H202/'Table 5.1'!I202</f>
        <v>0</v>
      </c>
      <c r="N202" s="64">
        <f>I202/'Table 5.1'!I202</f>
        <v>0.19592968718136955</v>
      </c>
      <c r="O202" s="179">
        <f t="shared" si="6"/>
        <v>22</v>
      </c>
      <c r="P202" s="180">
        <f t="shared" si="7"/>
        <v>14</v>
      </c>
      <c r="Q202" s="157"/>
      <c r="R202" s="157"/>
      <c r="S202" s="157"/>
      <c r="T202" s="157"/>
      <c r="U202" s="157"/>
      <c r="V202" s="157"/>
      <c r="W202" s="157"/>
    </row>
    <row r="203" spans="1:23" x14ac:dyDescent="0.2">
      <c r="A203" s="157"/>
      <c r="B203" s="19">
        <v>110148002</v>
      </c>
      <c r="C203" s="74" t="s">
        <v>174</v>
      </c>
      <c r="D203" s="75" t="s">
        <v>171</v>
      </c>
      <c r="E203" s="37">
        <f>'Table 5.1'!E203-'Table 5.1'!F203</f>
        <v>1453</v>
      </c>
      <c r="F203" s="38">
        <f>'Table 5.1'!F203-'Table 5.1'!G203</f>
        <v>1663</v>
      </c>
      <c r="G203" s="38">
        <f>'Table 5.1'!G203-'Table 5.1'!H203</f>
        <v>3311</v>
      </c>
      <c r="H203" s="38">
        <f>'Table 5.1'!H203-'Table 5.1'!I203</f>
        <v>0</v>
      </c>
      <c r="I203" s="63">
        <f>'Table 5.1'!E203-'Table 5.1'!I203</f>
        <v>6427</v>
      </c>
      <c r="J203" s="30">
        <f>E203/'Table 5.1'!F203</f>
        <v>2.6614158805751444E-2</v>
      </c>
      <c r="K203" s="30">
        <f>F203/'Table 5.1'!G203</f>
        <v>3.1417667951333786E-2</v>
      </c>
      <c r="L203" s="30">
        <f>G203/'Table 5.1'!H203</f>
        <v>6.6725781423187761E-2</v>
      </c>
      <c r="M203" s="30">
        <f>H203/'Table 5.1'!I203</f>
        <v>0</v>
      </c>
      <c r="N203" s="64">
        <f>I203/'Table 5.1'!I203</f>
        <v>0.12952177505491627</v>
      </c>
      <c r="O203" s="179">
        <f t="shared" si="6"/>
        <v>86</v>
      </c>
      <c r="P203" s="180">
        <f t="shared" si="7"/>
        <v>67</v>
      </c>
      <c r="Q203" s="157"/>
      <c r="R203" s="157"/>
      <c r="S203" s="157"/>
      <c r="T203" s="157"/>
      <c r="U203" s="157"/>
      <c r="V203" s="157"/>
      <c r="W203" s="157"/>
    </row>
    <row r="204" spans="1:23" x14ac:dyDescent="0.2">
      <c r="A204" s="157"/>
      <c r="B204" s="19">
        <v>110171003</v>
      </c>
      <c r="C204" s="74" t="s">
        <v>198</v>
      </c>
      <c r="D204" s="75" t="s">
        <v>197</v>
      </c>
      <c r="E204" s="37">
        <f>'Table 5.1'!E204-'Table 5.1'!F204</f>
        <v>1364</v>
      </c>
      <c r="F204" s="38">
        <f>'Table 5.1'!F204-'Table 5.1'!G204</f>
        <v>492</v>
      </c>
      <c r="G204" s="38">
        <f>'Table 5.1'!G204-'Table 5.1'!H204</f>
        <v>898</v>
      </c>
      <c r="H204" s="38">
        <f>'Table 5.1'!H204-'Table 5.1'!I204</f>
        <v>0</v>
      </c>
      <c r="I204" s="63">
        <f>'Table 5.1'!E204-'Table 5.1'!I204</f>
        <v>2754</v>
      </c>
      <c r="J204" s="30">
        <f>E204/'Table 5.1'!F204</f>
        <v>3.2413678382167722E-2</v>
      </c>
      <c r="K204" s="30">
        <f>F204/'Table 5.1'!G204</f>
        <v>1.1830051215465627E-2</v>
      </c>
      <c r="L204" s="30">
        <f>G204/'Table 5.1'!H204</f>
        <v>2.2068762134132856E-2</v>
      </c>
      <c r="M204" s="30">
        <f>H204/'Table 5.1'!I204</f>
        <v>0</v>
      </c>
      <c r="N204" s="64">
        <f>I204/'Table 5.1'!I204</f>
        <v>6.7680813939200321E-2</v>
      </c>
      <c r="O204" s="179">
        <f t="shared" si="6"/>
        <v>314</v>
      </c>
      <c r="P204" s="180">
        <f t="shared" si="7"/>
        <v>245</v>
      </c>
      <c r="Q204" s="157"/>
      <c r="R204" s="157"/>
      <c r="S204" s="157"/>
      <c r="T204" s="157"/>
      <c r="U204" s="157"/>
      <c r="V204" s="157"/>
      <c r="W204" s="157"/>
    </row>
    <row r="205" spans="1:23" x14ac:dyDescent="0.2">
      <c r="A205" s="157"/>
      <c r="B205" s="19">
        <v>110171803</v>
      </c>
      <c r="C205" s="74" t="s">
        <v>199</v>
      </c>
      <c r="D205" s="75" t="s">
        <v>197</v>
      </c>
      <c r="E205" s="37">
        <f>'Table 5.1'!E205-'Table 5.1'!F205</f>
        <v>1310</v>
      </c>
      <c r="F205" s="38">
        <f>'Table 5.1'!F205-'Table 5.1'!G205</f>
        <v>-55</v>
      </c>
      <c r="G205" s="38">
        <f>'Table 5.1'!G205-'Table 5.1'!H205</f>
        <v>-1343</v>
      </c>
      <c r="H205" s="38">
        <f>'Table 5.1'!H205-'Table 5.1'!I205</f>
        <v>0</v>
      </c>
      <c r="I205" s="63">
        <f>'Table 5.1'!E205-'Table 5.1'!I205</f>
        <v>-88</v>
      </c>
      <c r="J205" s="30">
        <f>E205/'Table 5.1'!F205</f>
        <v>3.3740277133879358E-2</v>
      </c>
      <c r="K205" s="30">
        <f>F205/'Table 5.1'!G205</f>
        <v>-1.4145726704560067E-3</v>
      </c>
      <c r="L205" s="30">
        <f>G205/'Table 5.1'!H205</f>
        <v>-3.3388027048528245E-2</v>
      </c>
      <c r="M205" s="30">
        <f>H205/'Table 5.1'!I205</f>
        <v>0</v>
      </c>
      <c r="N205" s="64">
        <f>I205/'Table 5.1'!I205</f>
        <v>-2.1877486077963404E-3</v>
      </c>
      <c r="O205" s="179">
        <f t="shared" si="6"/>
        <v>452</v>
      </c>
      <c r="P205" s="180">
        <f t="shared" si="7"/>
        <v>455</v>
      </c>
      <c r="Q205" s="157"/>
      <c r="R205" s="157"/>
      <c r="S205" s="157"/>
      <c r="T205" s="157"/>
      <c r="U205" s="157"/>
      <c r="V205" s="157"/>
      <c r="W205" s="157"/>
    </row>
    <row r="206" spans="1:23" x14ac:dyDescent="0.2">
      <c r="A206" s="157"/>
      <c r="B206" s="19">
        <v>110173003</v>
      </c>
      <c r="C206" s="74" t="s">
        <v>200</v>
      </c>
      <c r="D206" s="75" t="s">
        <v>197</v>
      </c>
      <c r="E206" s="37">
        <f>'Table 5.1'!E206-'Table 5.1'!F206</f>
        <v>2410</v>
      </c>
      <c r="F206" s="38">
        <f>'Table 5.1'!F206-'Table 5.1'!G206</f>
        <v>694</v>
      </c>
      <c r="G206" s="38">
        <f>'Table 5.1'!G206-'Table 5.1'!H206</f>
        <v>683</v>
      </c>
      <c r="H206" s="38">
        <f>'Table 5.1'!H206-'Table 5.1'!I206</f>
        <v>0</v>
      </c>
      <c r="I206" s="63">
        <f>'Table 5.1'!E206-'Table 5.1'!I206</f>
        <v>3787</v>
      </c>
      <c r="J206" s="30">
        <f>E206/'Table 5.1'!F206</f>
        <v>5.986536502968428E-2</v>
      </c>
      <c r="K206" s="30">
        <f>F206/'Table 5.1'!G206</f>
        <v>1.7541642443697394E-2</v>
      </c>
      <c r="L206" s="30">
        <f>G206/'Table 5.1'!H206</f>
        <v>1.7566872427983538E-2</v>
      </c>
      <c r="M206" s="30">
        <f>H206/'Table 5.1'!I206</f>
        <v>0</v>
      </c>
      <c r="N206" s="64">
        <f>I206/'Table 5.1'!I206</f>
        <v>9.7402263374485598E-2</v>
      </c>
      <c r="O206" s="179">
        <f t="shared" si="6"/>
        <v>229</v>
      </c>
      <c r="P206" s="180">
        <f t="shared" si="7"/>
        <v>144</v>
      </c>
      <c r="Q206" s="157"/>
      <c r="R206" s="157"/>
      <c r="S206" s="157"/>
      <c r="T206" s="157"/>
      <c r="U206" s="157"/>
      <c r="V206" s="157"/>
      <c r="W206" s="157"/>
    </row>
    <row r="207" spans="1:23" x14ac:dyDescent="0.2">
      <c r="A207" s="157"/>
      <c r="B207" s="19">
        <v>110173504</v>
      </c>
      <c r="C207" s="74" t="s">
        <v>201</v>
      </c>
      <c r="D207" s="75" t="s">
        <v>197</v>
      </c>
      <c r="E207" s="37">
        <f>'Table 5.1'!E207-'Table 5.1'!F207</f>
        <v>412</v>
      </c>
      <c r="F207" s="38">
        <f>'Table 5.1'!F207-'Table 5.1'!G207</f>
        <v>1715</v>
      </c>
      <c r="G207" s="38">
        <f>'Table 5.1'!G207-'Table 5.1'!H207</f>
        <v>-609</v>
      </c>
      <c r="H207" s="38">
        <f>'Table 5.1'!H207-'Table 5.1'!I207</f>
        <v>0</v>
      </c>
      <c r="I207" s="63">
        <f>'Table 5.1'!E207-'Table 5.1'!I207</f>
        <v>1518</v>
      </c>
      <c r="J207" s="30">
        <f>E207/'Table 5.1'!F207</f>
        <v>9.7579460944531293E-3</v>
      </c>
      <c r="K207" s="30">
        <f>F207/'Table 5.1'!G207</f>
        <v>4.2338361270891453E-2</v>
      </c>
      <c r="L207" s="30">
        <f>G207/'Table 5.1'!H207</f>
        <v>-1.4811752115964588E-2</v>
      </c>
      <c r="M207" s="30">
        <f>H207/'Table 5.1'!I207</f>
        <v>0</v>
      </c>
      <c r="N207" s="64">
        <f>I207/'Table 5.1'!I207</f>
        <v>3.6919933845704835E-2</v>
      </c>
      <c r="O207" s="179">
        <f t="shared" si="6"/>
        <v>395</v>
      </c>
      <c r="P207" s="180">
        <f t="shared" si="7"/>
        <v>367</v>
      </c>
      <c r="Q207" s="157"/>
      <c r="R207" s="157"/>
      <c r="S207" s="157"/>
      <c r="T207" s="157"/>
      <c r="U207" s="157"/>
      <c r="V207" s="157"/>
      <c r="W207" s="157"/>
    </row>
    <row r="208" spans="1:23" x14ac:dyDescent="0.2">
      <c r="A208" s="157"/>
      <c r="B208" s="19">
        <v>110175003</v>
      </c>
      <c r="C208" s="74" t="s">
        <v>202</v>
      </c>
      <c r="D208" s="75" t="s">
        <v>197</v>
      </c>
      <c r="E208" s="37">
        <f>'Table 5.1'!E208-'Table 5.1'!F208</f>
        <v>444</v>
      </c>
      <c r="F208" s="38">
        <f>'Table 5.1'!F208-'Table 5.1'!G208</f>
        <v>2556</v>
      </c>
      <c r="G208" s="38">
        <f>'Table 5.1'!G208-'Table 5.1'!H208</f>
        <v>496</v>
      </c>
      <c r="H208" s="38">
        <f>'Table 5.1'!H208-'Table 5.1'!I208</f>
        <v>0</v>
      </c>
      <c r="I208" s="63">
        <f>'Table 5.1'!E208-'Table 5.1'!I208</f>
        <v>3496</v>
      </c>
      <c r="J208" s="30">
        <f>E208/'Table 5.1'!F208</f>
        <v>1.0749043722461629E-2</v>
      </c>
      <c r="K208" s="30">
        <f>F208/'Table 5.1'!G208</f>
        <v>6.5961290322580649E-2</v>
      </c>
      <c r="L208" s="30">
        <f>G208/'Table 5.1'!H208</f>
        <v>1.2965964343598054E-2</v>
      </c>
      <c r="M208" s="30">
        <f>H208/'Table 5.1'!I208</f>
        <v>0</v>
      </c>
      <c r="N208" s="64">
        <f>I208/'Table 5.1'!I208</f>
        <v>9.1389135776650809E-2</v>
      </c>
      <c r="O208" s="179">
        <f t="shared" si="6"/>
        <v>246</v>
      </c>
      <c r="P208" s="180">
        <f t="shared" si="7"/>
        <v>163</v>
      </c>
      <c r="Q208" s="157"/>
      <c r="R208" s="157"/>
      <c r="S208" s="157"/>
      <c r="T208" s="157"/>
      <c r="U208" s="157"/>
      <c r="V208" s="157"/>
      <c r="W208" s="157"/>
    </row>
    <row r="209" spans="1:23" x14ac:dyDescent="0.2">
      <c r="A209" s="157"/>
      <c r="B209" s="19">
        <v>110177003</v>
      </c>
      <c r="C209" s="74" t="s">
        <v>203</v>
      </c>
      <c r="D209" s="75" t="s">
        <v>197</v>
      </c>
      <c r="E209" s="37">
        <f>'Table 5.1'!E209-'Table 5.1'!F209</f>
        <v>853</v>
      </c>
      <c r="F209" s="38">
        <f>'Table 5.1'!F209-'Table 5.1'!G209</f>
        <v>2429</v>
      </c>
      <c r="G209" s="38">
        <f>'Table 5.1'!G209-'Table 5.1'!H209</f>
        <v>-1374</v>
      </c>
      <c r="H209" s="38">
        <f>'Table 5.1'!H209-'Table 5.1'!I209</f>
        <v>0</v>
      </c>
      <c r="I209" s="63">
        <f>'Table 5.1'!E209-'Table 5.1'!I209</f>
        <v>1908</v>
      </c>
      <c r="J209" s="30">
        <f>E209/'Table 5.1'!F209</f>
        <v>1.9779710144927538E-2</v>
      </c>
      <c r="K209" s="30">
        <f>F209/'Table 5.1'!G209</f>
        <v>5.9686455671319048E-2</v>
      </c>
      <c r="L209" s="30">
        <f>G209/'Table 5.1'!H209</f>
        <v>-3.2659852626574754E-2</v>
      </c>
      <c r="M209" s="30">
        <f>H209/'Table 5.1'!I209</f>
        <v>0</v>
      </c>
      <c r="N209" s="64">
        <f>I209/'Table 5.1'!I209</f>
        <v>4.5352983123365817E-2</v>
      </c>
      <c r="O209" s="179">
        <f t="shared" si="6"/>
        <v>367</v>
      </c>
      <c r="P209" s="180">
        <f t="shared" si="7"/>
        <v>346</v>
      </c>
      <c r="Q209" s="157"/>
      <c r="R209" s="157"/>
      <c r="S209" s="157"/>
      <c r="T209" s="157"/>
      <c r="U209" s="157"/>
      <c r="V209" s="157"/>
      <c r="W209" s="157"/>
    </row>
    <row r="210" spans="1:23" x14ac:dyDescent="0.2">
      <c r="A210" s="157"/>
      <c r="B210" s="19">
        <v>110179003</v>
      </c>
      <c r="C210" s="74" t="s">
        <v>204</v>
      </c>
      <c r="D210" s="75" t="s">
        <v>197</v>
      </c>
      <c r="E210" s="37">
        <f>'Table 5.1'!E210-'Table 5.1'!F210</f>
        <v>2772</v>
      </c>
      <c r="F210" s="38">
        <f>'Table 5.1'!F210-'Table 5.1'!G210</f>
        <v>494</v>
      </c>
      <c r="G210" s="38">
        <f>'Table 5.1'!G210-'Table 5.1'!H210</f>
        <v>-3720</v>
      </c>
      <c r="H210" s="38">
        <f>'Table 5.1'!H210-'Table 5.1'!I210</f>
        <v>0</v>
      </c>
      <c r="I210" s="63">
        <f>'Table 5.1'!E210-'Table 5.1'!I210</f>
        <v>-454</v>
      </c>
      <c r="J210" s="30">
        <f>E210/'Table 5.1'!F210</f>
        <v>6.1077448496199185E-2</v>
      </c>
      <c r="K210" s="30">
        <f>F210/'Table 5.1'!G210</f>
        <v>1.1004432959836047E-2</v>
      </c>
      <c r="L210" s="30">
        <f>G210/'Table 5.1'!H210</f>
        <v>-7.652588920203246E-2</v>
      </c>
      <c r="M210" s="30">
        <f>H210/'Table 5.1'!I210</f>
        <v>0</v>
      </c>
      <c r="N210" s="64">
        <f>I210/'Table 5.1'!I210</f>
        <v>-9.3394499187426719E-3</v>
      </c>
      <c r="O210" s="179">
        <f t="shared" si="6"/>
        <v>464</v>
      </c>
      <c r="P210" s="180">
        <f t="shared" si="7"/>
        <v>465</v>
      </c>
      <c r="Q210" s="157"/>
      <c r="R210" s="157"/>
      <c r="S210" s="157"/>
      <c r="T210" s="157"/>
      <c r="U210" s="157"/>
      <c r="V210" s="157"/>
      <c r="W210" s="157"/>
    </row>
    <row r="211" spans="1:23" x14ac:dyDescent="0.2">
      <c r="A211" s="157"/>
      <c r="B211" s="19">
        <v>110183602</v>
      </c>
      <c r="C211" s="74" t="s">
        <v>205</v>
      </c>
      <c r="D211" s="75" t="s">
        <v>206</v>
      </c>
      <c r="E211" s="37">
        <f>'Table 5.1'!E211-'Table 5.1'!F211</f>
        <v>886</v>
      </c>
      <c r="F211" s="38">
        <f>'Table 5.1'!F211-'Table 5.1'!G211</f>
        <v>2783</v>
      </c>
      <c r="G211" s="38">
        <f>'Table 5.1'!G211-'Table 5.1'!H211</f>
        <v>361</v>
      </c>
      <c r="H211" s="38">
        <f>'Table 5.1'!H211-'Table 5.1'!I211</f>
        <v>0</v>
      </c>
      <c r="I211" s="63">
        <f>'Table 5.1'!E211-'Table 5.1'!I211</f>
        <v>4030</v>
      </c>
      <c r="J211" s="30">
        <f>E211/'Table 5.1'!F211</f>
        <v>1.8966476859185684E-2</v>
      </c>
      <c r="K211" s="30">
        <f>F211/'Table 5.1'!G211</f>
        <v>6.3349343288338536E-2</v>
      </c>
      <c r="L211" s="30">
        <f>G211/'Table 5.1'!H211</f>
        <v>8.2855175579527197E-3</v>
      </c>
      <c r="M211" s="30">
        <f>H211/'Table 5.1'!I211</f>
        <v>0</v>
      </c>
      <c r="N211" s="64">
        <f>I211/'Table 5.1'!I211</f>
        <v>9.2494835896258898E-2</v>
      </c>
      <c r="O211" s="179">
        <f t="shared" si="6"/>
        <v>211</v>
      </c>
      <c r="P211" s="180">
        <f t="shared" si="7"/>
        <v>158</v>
      </c>
      <c r="Q211" s="157"/>
      <c r="R211" s="157"/>
      <c r="S211" s="157"/>
      <c r="T211" s="157"/>
      <c r="U211" s="157"/>
      <c r="V211" s="157"/>
      <c r="W211" s="157"/>
    </row>
    <row r="212" spans="1:23" x14ac:dyDescent="0.2">
      <c r="A212" s="157"/>
      <c r="B212" s="19">
        <v>111291304</v>
      </c>
      <c r="C212" s="74" t="s">
        <v>287</v>
      </c>
      <c r="D212" s="75" t="s">
        <v>288</v>
      </c>
      <c r="E212" s="37">
        <f>'Table 5.1'!E212-'Table 5.1'!F212</f>
        <v>1958</v>
      </c>
      <c r="F212" s="38">
        <f>'Table 5.1'!F212-'Table 5.1'!G212</f>
        <v>1575</v>
      </c>
      <c r="G212" s="38">
        <f>'Table 5.1'!G212-'Table 5.1'!H212</f>
        <v>-1044</v>
      </c>
      <c r="H212" s="38">
        <f>'Table 5.1'!H212-'Table 5.1'!I212</f>
        <v>0</v>
      </c>
      <c r="I212" s="63">
        <f>'Table 5.1'!E212-'Table 5.1'!I212</f>
        <v>2489</v>
      </c>
      <c r="J212" s="30">
        <f>E212/'Table 5.1'!F212</f>
        <v>4.1457579029833366E-2</v>
      </c>
      <c r="K212" s="30">
        <f>F212/'Table 5.1'!G212</f>
        <v>3.4498620055197791E-2</v>
      </c>
      <c r="L212" s="30">
        <f>G212/'Table 5.1'!H212</f>
        <v>-2.2356417833740202E-2</v>
      </c>
      <c r="M212" s="30">
        <f>H212/'Table 5.1'!I212</f>
        <v>0</v>
      </c>
      <c r="N212" s="64">
        <f>I212/'Table 5.1'!I212</f>
        <v>5.3299927191742688E-2</v>
      </c>
      <c r="O212" s="179">
        <f t="shared" si="6"/>
        <v>336</v>
      </c>
      <c r="P212" s="180">
        <f t="shared" si="7"/>
        <v>310</v>
      </c>
      <c r="Q212" s="157"/>
      <c r="R212" s="157"/>
      <c r="S212" s="157"/>
      <c r="T212" s="157"/>
      <c r="U212" s="157"/>
      <c r="V212" s="157"/>
      <c r="W212" s="157"/>
    </row>
    <row r="213" spans="1:23" x14ac:dyDescent="0.2">
      <c r="A213" s="157"/>
      <c r="B213" s="19">
        <v>111292304</v>
      </c>
      <c r="C213" s="74" t="s">
        <v>289</v>
      </c>
      <c r="D213" s="75" t="s">
        <v>288</v>
      </c>
      <c r="E213" s="37">
        <f>'Table 5.1'!E213-'Table 5.1'!F213</f>
        <v>-1040</v>
      </c>
      <c r="F213" s="38">
        <f>'Table 5.1'!F213-'Table 5.1'!G213</f>
        <v>-3746</v>
      </c>
      <c r="G213" s="38">
        <f>'Table 5.1'!G213-'Table 5.1'!H213</f>
        <v>137</v>
      </c>
      <c r="H213" s="38">
        <f>'Table 5.1'!H213-'Table 5.1'!I213</f>
        <v>0</v>
      </c>
      <c r="I213" s="63">
        <f>'Table 5.1'!E213-'Table 5.1'!I213</f>
        <v>-4649</v>
      </c>
      <c r="J213" s="30">
        <f>E213/'Table 5.1'!F213</f>
        <v>-2.3537399569989816E-2</v>
      </c>
      <c r="K213" s="30">
        <f>F213/'Table 5.1'!G213</f>
        <v>-7.8154013060441049E-2</v>
      </c>
      <c r="L213" s="30">
        <f>G213/'Table 5.1'!H213</f>
        <v>2.8664685943842324E-3</v>
      </c>
      <c r="M213" s="30">
        <f>H213/'Table 5.1'!I213</f>
        <v>0</v>
      </c>
      <c r="N213" s="64">
        <f>I213/'Table 5.1'!I213</f>
        <v>-9.7271624053228437E-2</v>
      </c>
      <c r="O213" s="179">
        <f t="shared" si="6"/>
        <v>500</v>
      </c>
      <c r="P213" s="180">
        <f t="shared" si="7"/>
        <v>499</v>
      </c>
      <c r="Q213" s="157"/>
      <c r="R213" s="157"/>
      <c r="S213" s="157"/>
      <c r="T213" s="157"/>
      <c r="U213" s="157"/>
      <c r="V213" s="157"/>
      <c r="W213" s="157"/>
    </row>
    <row r="214" spans="1:23" x14ac:dyDescent="0.2">
      <c r="A214" s="157"/>
      <c r="B214" s="19">
        <v>111297504</v>
      </c>
      <c r="C214" s="74" t="s">
        <v>290</v>
      </c>
      <c r="D214" s="75" t="s">
        <v>288</v>
      </c>
      <c r="E214" s="37">
        <f>'Table 5.1'!E214-'Table 5.1'!F214</f>
        <v>969</v>
      </c>
      <c r="F214" s="38">
        <f>'Table 5.1'!F214-'Table 5.1'!G214</f>
        <v>-354</v>
      </c>
      <c r="G214" s="38">
        <f>'Table 5.1'!G214-'Table 5.1'!H214</f>
        <v>2022</v>
      </c>
      <c r="H214" s="38">
        <f>'Table 5.1'!H214-'Table 5.1'!I214</f>
        <v>0</v>
      </c>
      <c r="I214" s="63">
        <f>'Table 5.1'!E214-'Table 5.1'!I214</f>
        <v>2637</v>
      </c>
      <c r="J214" s="30">
        <f>E214/'Table 5.1'!F214</f>
        <v>1.8299937678230817E-2</v>
      </c>
      <c r="K214" s="30">
        <f>F214/'Table 5.1'!G214</f>
        <v>-6.6410280461495167E-3</v>
      </c>
      <c r="L214" s="30">
        <f>G214/'Table 5.1'!H214</f>
        <v>3.9428270576994329E-2</v>
      </c>
      <c r="M214" s="30">
        <f>H214/'Table 5.1'!I214</f>
        <v>0</v>
      </c>
      <c r="N214" s="64">
        <f>I214/'Table 5.1'!I214</f>
        <v>5.1420548719848684E-2</v>
      </c>
      <c r="O214" s="179">
        <f t="shared" si="6"/>
        <v>324</v>
      </c>
      <c r="P214" s="180">
        <f t="shared" si="7"/>
        <v>319</v>
      </c>
      <c r="Q214" s="157"/>
      <c r="R214" s="157"/>
      <c r="S214" s="157"/>
      <c r="T214" s="157"/>
      <c r="U214" s="157"/>
      <c r="V214" s="157"/>
      <c r="W214" s="157"/>
    </row>
    <row r="215" spans="1:23" x14ac:dyDescent="0.2">
      <c r="A215" s="157"/>
      <c r="B215" s="19">
        <v>111312503</v>
      </c>
      <c r="C215" s="74" t="s">
        <v>297</v>
      </c>
      <c r="D215" s="75" t="s">
        <v>298</v>
      </c>
      <c r="E215" s="37">
        <f>'Table 5.1'!E215-'Table 5.1'!F215</f>
        <v>422</v>
      </c>
      <c r="F215" s="38">
        <f>'Table 5.1'!F215-'Table 5.1'!G215</f>
        <v>1114</v>
      </c>
      <c r="G215" s="38">
        <f>'Table 5.1'!G215-'Table 5.1'!H215</f>
        <v>-1282</v>
      </c>
      <c r="H215" s="38">
        <f>'Table 5.1'!H215-'Table 5.1'!I215</f>
        <v>0</v>
      </c>
      <c r="I215" s="63">
        <f>'Table 5.1'!E215-'Table 5.1'!I215</f>
        <v>254</v>
      </c>
      <c r="J215" s="30">
        <f>E215/'Table 5.1'!F215</f>
        <v>9.3869561348874451E-3</v>
      </c>
      <c r="K215" s="30">
        <f>F215/'Table 5.1'!G215</f>
        <v>2.5409424752520414E-2</v>
      </c>
      <c r="L215" s="30">
        <f>G215/'Table 5.1'!H215</f>
        <v>-2.8410601896994948E-2</v>
      </c>
      <c r="M215" s="30">
        <f>H215/'Table 5.1'!I215</f>
        <v>0</v>
      </c>
      <c r="N215" s="64">
        <f>I215/'Table 5.1'!I215</f>
        <v>5.6289336051768462E-3</v>
      </c>
      <c r="O215" s="179">
        <f t="shared" si="6"/>
        <v>446</v>
      </c>
      <c r="P215" s="180">
        <f t="shared" si="7"/>
        <v>446</v>
      </c>
      <c r="Q215" s="157"/>
      <c r="R215" s="157"/>
      <c r="S215" s="157"/>
      <c r="T215" s="157"/>
      <c r="U215" s="157"/>
      <c r="V215" s="157"/>
      <c r="W215" s="157"/>
    </row>
    <row r="216" spans="1:23" x14ac:dyDescent="0.2">
      <c r="A216" s="157"/>
      <c r="B216" s="19">
        <v>111312804</v>
      </c>
      <c r="C216" s="74" t="s">
        <v>299</v>
      </c>
      <c r="D216" s="75" t="s">
        <v>298</v>
      </c>
      <c r="E216" s="37">
        <f>'Table 5.1'!E216-'Table 5.1'!F216</f>
        <v>2939</v>
      </c>
      <c r="F216" s="38">
        <f>'Table 5.1'!F216-'Table 5.1'!G216</f>
        <v>-210</v>
      </c>
      <c r="G216" s="38">
        <f>'Table 5.1'!G216-'Table 5.1'!H216</f>
        <v>1694</v>
      </c>
      <c r="H216" s="38">
        <f>'Table 5.1'!H216-'Table 5.1'!I216</f>
        <v>0</v>
      </c>
      <c r="I216" s="63">
        <f>'Table 5.1'!E216-'Table 5.1'!I216</f>
        <v>4423</v>
      </c>
      <c r="J216" s="30">
        <f>E216/'Table 5.1'!F216</f>
        <v>5.9434973406944529E-2</v>
      </c>
      <c r="K216" s="30">
        <f>F216/'Table 5.1'!G216</f>
        <v>-4.2288406935298735E-3</v>
      </c>
      <c r="L216" s="30">
        <f>G216/'Table 5.1'!H216</f>
        <v>3.5317418951318673E-2</v>
      </c>
      <c r="M216" s="30">
        <f>H216/'Table 5.1'!I216</f>
        <v>0</v>
      </c>
      <c r="N216" s="64">
        <f>I216/'Table 5.1'!I216</f>
        <v>9.2213072031689769E-2</v>
      </c>
      <c r="O216" s="179">
        <f t="shared" si="6"/>
        <v>187</v>
      </c>
      <c r="P216" s="180">
        <f t="shared" si="7"/>
        <v>159</v>
      </c>
      <c r="Q216" s="157"/>
      <c r="R216" s="157"/>
      <c r="S216" s="157"/>
      <c r="T216" s="157"/>
      <c r="U216" s="157"/>
      <c r="V216" s="157"/>
      <c r="W216" s="157"/>
    </row>
    <row r="217" spans="1:23" x14ac:dyDescent="0.2">
      <c r="A217" s="157"/>
      <c r="B217" s="19">
        <v>111316003</v>
      </c>
      <c r="C217" s="74" t="s">
        <v>300</v>
      </c>
      <c r="D217" s="75" t="s">
        <v>298</v>
      </c>
      <c r="E217" s="37">
        <f>'Table 5.1'!E217-'Table 5.1'!F217</f>
        <v>489</v>
      </c>
      <c r="F217" s="38">
        <f>'Table 5.1'!F217-'Table 5.1'!G217</f>
        <v>386</v>
      </c>
      <c r="G217" s="38">
        <f>'Table 5.1'!G217-'Table 5.1'!H217</f>
        <v>991</v>
      </c>
      <c r="H217" s="38">
        <f>'Table 5.1'!H217-'Table 5.1'!I217</f>
        <v>0</v>
      </c>
      <c r="I217" s="63">
        <f>'Table 5.1'!E217-'Table 5.1'!I217</f>
        <v>1866</v>
      </c>
      <c r="J217" s="30">
        <f>E217/'Table 5.1'!F217</f>
        <v>1.2225E-2</v>
      </c>
      <c r="K217" s="30">
        <f>F217/'Table 5.1'!G217</f>
        <v>9.7440298884232841E-3</v>
      </c>
      <c r="L217" s="30">
        <f>G217/'Table 5.1'!H217</f>
        <v>2.5658286513217513E-2</v>
      </c>
      <c r="M217" s="30">
        <f>H217/'Table 5.1'!I217</f>
        <v>0</v>
      </c>
      <c r="N217" s="64">
        <f>I217/'Table 5.1'!I217</f>
        <v>4.8313181265049319E-2</v>
      </c>
      <c r="O217" s="179">
        <f t="shared" si="6"/>
        <v>374</v>
      </c>
      <c r="P217" s="180">
        <f t="shared" si="7"/>
        <v>333</v>
      </c>
      <c r="Q217" s="157"/>
      <c r="R217" s="157"/>
      <c r="S217" s="157"/>
      <c r="T217" s="157"/>
      <c r="U217" s="157"/>
      <c r="V217" s="157"/>
      <c r="W217" s="157"/>
    </row>
    <row r="218" spans="1:23" x14ac:dyDescent="0.2">
      <c r="A218" s="157"/>
      <c r="B218" s="19">
        <v>111317503</v>
      </c>
      <c r="C218" s="74" t="s">
        <v>301</v>
      </c>
      <c r="D218" s="75" t="s">
        <v>298</v>
      </c>
      <c r="E218" s="37">
        <f>'Table 5.1'!E218-'Table 5.1'!F218</f>
        <v>1449</v>
      </c>
      <c r="F218" s="38">
        <f>'Table 5.1'!F218-'Table 5.1'!G218</f>
        <v>1131</v>
      </c>
      <c r="G218" s="38">
        <f>'Table 5.1'!G218-'Table 5.1'!H218</f>
        <v>1143</v>
      </c>
      <c r="H218" s="38">
        <f>'Table 5.1'!H218-'Table 5.1'!I218</f>
        <v>0</v>
      </c>
      <c r="I218" s="63">
        <f>'Table 5.1'!E218-'Table 5.1'!I218</f>
        <v>3723</v>
      </c>
      <c r="J218" s="30">
        <f>E218/'Table 5.1'!F218</f>
        <v>3.134328358208955E-2</v>
      </c>
      <c r="K218" s="30">
        <f>F218/'Table 5.1'!G218</f>
        <v>2.5078161378301073E-2</v>
      </c>
      <c r="L218" s="30">
        <f>G218/'Table 5.1'!H218</f>
        <v>2.6003276003276003E-2</v>
      </c>
      <c r="M218" s="30">
        <f>H218/'Table 5.1'!I218</f>
        <v>0</v>
      </c>
      <c r="N218" s="64">
        <f>I218/'Table 5.1'!I218</f>
        <v>8.4698334698334696E-2</v>
      </c>
      <c r="O218" s="179">
        <f t="shared" si="6"/>
        <v>235</v>
      </c>
      <c r="P218" s="180">
        <f t="shared" si="7"/>
        <v>174</v>
      </c>
      <c r="Q218" s="157"/>
      <c r="R218" s="157"/>
      <c r="S218" s="157"/>
      <c r="T218" s="157"/>
      <c r="U218" s="157"/>
      <c r="V218" s="157"/>
      <c r="W218" s="157"/>
    </row>
    <row r="219" spans="1:23" x14ac:dyDescent="0.2">
      <c r="A219" s="157"/>
      <c r="B219" s="19">
        <v>111343603</v>
      </c>
      <c r="C219" s="74" t="s">
        <v>314</v>
      </c>
      <c r="D219" s="75" t="s">
        <v>315</v>
      </c>
      <c r="E219" s="37">
        <f>'Table 5.1'!E219-'Table 5.1'!F219</f>
        <v>1682</v>
      </c>
      <c r="F219" s="38">
        <f>'Table 5.1'!F219-'Table 5.1'!G219</f>
        <v>1684</v>
      </c>
      <c r="G219" s="38">
        <f>'Table 5.1'!G219-'Table 5.1'!H219</f>
        <v>-82</v>
      </c>
      <c r="H219" s="38">
        <f>'Table 5.1'!H219-'Table 5.1'!I219</f>
        <v>0</v>
      </c>
      <c r="I219" s="63">
        <f>'Table 5.1'!E219-'Table 5.1'!I219</f>
        <v>3284</v>
      </c>
      <c r="J219" s="30">
        <f>E219/'Table 5.1'!F219</f>
        <v>3.4332135858915744E-2</v>
      </c>
      <c r="K219" s="30">
        <f>F219/'Table 5.1'!G219</f>
        <v>3.5596516445421493E-2</v>
      </c>
      <c r="L219" s="30">
        <f>G219/'Table 5.1'!H219</f>
        <v>-1.7303228529225575E-3</v>
      </c>
      <c r="M219" s="30">
        <f>H219/'Table 5.1'!I219</f>
        <v>0</v>
      </c>
      <c r="N219" s="64">
        <f>I219/'Table 5.1'!I219</f>
        <v>6.9297320109727792E-2</v>
      </c>
      <c r="O219" s="179">
        <f t="shared" si="6"/>
        <v>262</v>
      </c>
      <c r="P219" s="180">
        <f t="shared" si="7"/>
        <v>239</v>
      </c>
      <c r="Q219" s="157"/>
      <c r="R219" s="157"/>
      <c r="S219" s="157"/>
      <c r="T219" s="157"/>
      <c r="U219" s="157"/>
      <c r="V219" s="157"/>
      <c r="W219" s="157"/>
    </row>
    <row r="220" spans="1:23" x14ac:dyDescent="0.2">
      <c r="A220" s="157"/>
      <c r="B220" s="19">
        <v>111444602</v>
      </c>
      <c r="C220" s="74" t="s">
        <v>410</v>
      </c>
      <c r="D220" s="75" t="s">
        <v>411</v>
      </c>
      <c r="E220" s="37">
        <f>'Table 5.1'!E220-'Table 5.1'!F220</f>
        <v>4770</v>
      </c>
      <c r="F220" s="38">
        <f>'Table 5.1'!F220-'Table 5.1'!G220</f>
        <v>565</v>
      </c>
      <c r="G220" s="38">
        <f>'Table 5.1'!G220-'Table 5.1'!H220</f>
        <v>375</v>
      </c>
      <c r="H220" s="38">
        <f>'Table 5.1'!H220-'Table 5.1'!I220</f>
        <v>0</v>
      </c>
      <c r="I220" s="63">
        <f>'Table 5.1'!E220-'Table 5.1'!I220</f>
        <v>5710</v>
      </c>
      <c r="J220" s="30">
        <f>E220/'Table 5.1'!F220</f>
        <v>0.11420226010342846</v>
      </c>
      <c r="K220" s="30">
        <f>F220/'Table 5.1'!G220</f>
        <v>1.371259374317404E-2</v>
      </c>
      <c r="L220" s="30">
        <f>G220/'Table 5.1'!H220</f>
        <v>9.1848731262858824E-3</v>
      </c>
      <c r="M220" s="30">
        <f>H220/'Table 5.1'!I220</f>
        <v>0</v>
      </c>
      <c r="N220" s="64">
        <f>I220/'Table 5.1'!I220</f>
        <v>0.13985500146957969</v>
      </c>
      <c r="O220" s="179">
        <f t="shared" si="6"/>
        <v>123</v>
      </c>
      <c r="P220" s="180">
        <f t="shared" si="7"/>
        <v>50</v>
      </c>
      <c r="Q220" s="157"/>
      <c r="R220" s="157"/>
      <c r="S220" s="157"/>
      <c r="T220" s="157"/>
      <c r="U220" s="157"/>
      <c r="V220" s="157"/>
      <c r="W220" s="157"/>
    </row>
    <row r="221" spans="1:23" x14ac:dyDescent="0.2">
      <c r="A221" s="157"/>
      <c r="B221" s="19">
        <v>112011103</v>
      </c>
      <c r="C221" s="74" t="s">
        <v>15</v>
      </c>
      <c r="D221" s="75" t="s">
        <v>16</v>
      </c>
      <c r="E221" s="119">
        <f>'Table 5.1'!E221-'Table 5.1'!F221</f>
        <v>1949</v>
      </c>
      <c r="F221" s="120">
        <f>'Table 5.1'!F221-'Table 5.1'!G221</f>
        <v>3011</v>
      </c>
      <c r="G221" s="120">
        <f>'Table 5.1'!G221-'Table 5.1'!H221</f>
        <v>2363</v>
      </c>
      <c r="H221" s="120">
        <f>'Table 5.1'!H221-'Table 5.1'!I221</f>
        <v>0</v>
      </c>
      <c r="I221" s="63">
        <f>'Table 5.1'!E221-'Table 5.1'!I221</f>
        <v>7323</v>
      </c>
      <c r="J221" s="30">
        <f>E221/'Table 5.1'!F221</f>
        <v>2.8325194744797118E-2</v>
      </c>
      <c r="K221" s="30">
        <f>F221/'Table 5.1'!G221</f>
        <v>4.5761964831223308E-2</v>
      </c>
      <c r="L221" s="30">
        <f>G221/'Table 5.1'!H221</f>
        <v>3.7251316328782674E-2</v>
      </c>
      <c r="M221" s="30">
        <f>H221/'Table 5.1'!I221</f>
        <v>0</v>
      </c>
      <c r="N221" s="64">
        <f>I221/'Table 5.1'!I221</f>
        <v>0.11544282246114071</v>
      </c>
      <c r="O221" s="179">
        <f t="shared" si="6"/>
        <v>57</v>
      </c>
      <c r="P221" s="180">
        <f t="shared" si="7"/>
        <v>99</v>
      </c>
      <c r="Q221" s="157"/>
      <c r="R221" s="157"/>
      <c r="S221" s="157"/>
      <c r="T221" s="157"/>
      <c r="U221" s="157"/>
      <c r="V221" s="157"/>
      <c r="W221" s="157"/>
    </row>
    <row r="222" spans="1:23" x14ac:dyDescent="0.2">
      <c r="A222" s="157"/>
      <c r="B222" s="19">
        <v>112011603</v>
      </c>
      <c r="C222" s="74" t="s">
        <v>17</v>
      </c>
      <c r="D222" s="75" t="s">
        <v>16</v>
      </c>
      <c r="E222" s="37">
        <f>'Table 5.1'!E222-'Table 5.1'!F222</f>
        <v>-1018</v>
      </c>
      <c r="F222" s="38">
        <f>'Table 5.1'!F222-'Table 5.1'!G222</f>
        <v>1371</v>
      </c>
      <c r="G222" s="38">
        <f>'Table 5.1'!G222-'Table 5.1'!H222</f>
        <v>-360</v>
      </c>
      <c r="H222" s="38">
        <f>'Table 5.1'!H222-'Table 5.1'!I222</f>
        <v>0</v>
      </c>
      <c r="I222" s="63">
        <f>'Table 5.1'!E222-'Table 5.1'!I222</f>
        <v>-7</v>
      </c>
      <c r="J222" s="30">
        <f>E222/'Table 5.1'!F222</f>
        <v>-1.7557778544325629E-2</v>
      </c>
      <c r="K222" s="30">
        <f>F222/'Table 5.1'!G222</f>
        <v>2.4218763800809059E-2</v>
      </c>
      <c r="L222" s="30">
        <f>G222/'Table 5.1'!H222</f>
        <v>-6.3192262458530079E-3</v>
      </c>
      <c r="M222" s="30">
        <f>H222/'Table 5.1'!I222</f>
        <v>0</v>
      </c>
      <c r="N222" s="64">
        <f>I222/'Table 5.1'!I222</f>
        <v>-1.2287384366936404E-4</v>
      </c>
      <c r="O222" s="179">
        <f t="shared" si="6"/>
        <v>450</v>
      </c>
      <c r="P222" s="180">
        <f t="shared" si="7"/>
        <v>450</v>
      </c>
      <c r="Q222" s="157"/>
      <c r="R222" s="157"/>
      <c r="S222" s="157"/>
      <c r="T222" s="157"/>
      <c r="U222" s="157"/>
      <c r="V222" s="157"/>
      <c r="W222" s="157"/>
    </row>
    <row r="223" spans="1:23" x14ac:dyDescent="0.2">
      <c r="A223" s="157"/>
      <c r="B223" s="19">
        <v>112013054</v>
      </c>
      <c r="C223" s="74" t="s">
        <v>18</v>
      </c>
      <c r="D223" s="75" t="s">
        <v>16</v>
      </c>
      <c r="E223" s="37">
        <f>'Table 5.1'!E223-'Table 5.1'!F223</f>
        <v>3074</v>
      </c>
      <c r="F223" s="38">
        <f>'Table 5.1'!F223-'Table 5.1'!G223</f>
        <v>1263</v>
      </c>
      <c r="G223" s="38">
        <f>'Table 5.1'!G223-'Table 5.1'!H223</f>
        <v>441</v>
      </c>
      <c r="H223" s="38">
        <f>'Table 5.1'!H223-'Table 5.1'!I223</f>
        <v>0</v>
      </c>
      <c r="I223" s="63">
        <f>'Table 5.1'!E223-'Table 5.1'!I223</f>
        <v>4778</v>
      </c>
      <c r="J223" s="30">
        <f>E223/'Table 5.1'!F223</f>
        <v>4.3717556709094788E-2</v>
      </c>
      <c r="K223" s="30">
        <f>F223/'Table 5.1'!G223</f>
        <v>1.8290563633203961E-2</v>
      </c>
      <c r="L223" s="30">
        <f>G223/'Table 5.1'!H223</f>
        <v>6.4275407733453823E-3</v>
      </c>
      <c r="M223" s="30">
        <f>H223/'Table 5.1'!I223</f>
        <v>0</v>
      </c>
      <c r="N223" s="64">
        <f>I223/'Table 5.1'!I223</f>
        <v>6.9638979172435903E-2</v>
      </c>
      <c r="O223" s="179">
        <f t="shared" si="6"/>
        <v>171</v>
      </c>
      <c r="P223" s="180">
        <f t="shared" si="7"/>
        <v>235</v>
      </c>
      <c r="Q223" s="157"/>
      <c r="R223" s="157"/>
      <c r="S223" s="157"/>
      <c r="T223" s="157"/>
      <c r="U223" s="157"/>
      <c r="V223" s="157"/>
      <c r="W223" s="157"/>
    </row>
    <row r="224" spans="1:23" x14ac:dyDescent="0.2">
      <c r="A224" s="157"/>
      <c r="B224" s="19">
        <v>112013753</v>
      </c>
      <c r="C224" s="74" t="s">
        <v>19</v>
      </c>
      <c r="D224" s="75" t="s">
        <v>16</v>
      </c>
      <c r="E224" s="37">
        <f>'Table 5.1'!E224-'Table 5.1'!F224</f>
        <v>-91</v>
      </c>
      <c r="F224" s="38">
        <f>'Table 5.1'!F224-'Table 5.1'!G224</f>
        <v>2221</v>
      </c>
      <c r="G224" s="38">
        <f>'Table 5.1'!G224-'Table 5.1'!H224</f>
        <v>-297</v>
      </c>
      <c r="H224" s="38">
        <f>'Table 5.1'!H224-'Table 5.1'!I224</f>
        <v>0</v>
      </c>
      <c r="I224" s="63">
        <f>'Table 5.1'!E224-'Table 5.1'!I224</f>
        <v>1833</v>
      </c>
      <c r="J224" s="30">
        <f>E224/'Table 5.1'!F224</f>
        <v>-1.483655335452841E-3</v>
      </c>
      <c r="K224" s="30">
        <f>F224/'Table 5.1'!G224</f>
        <v>3.7571472070913825E-2</v>
      </c>
      <c r="L224" s="30">
        <f>G224/'Table 5.1'!H224</f>
        <v>-4.9990742455100906E-3</v>
      </c>
      <c r="M224" s="30">
        <f>H224/'Table 5.1'!I224</f>
        <v>0</v>
      </c>
      <c r="N224" s="64">
        <f>I224/'Table 5.1'!I224</f>
        <v>3.0852872363703692E-2</v>
      </c>
      <c r="O224" s="179">
        <f t="shared" si="6"/>
        <v>378</v>
      </c>
      <c r="P224" s="180">
        <f t="shared" si="7"/>
        <v>393</v>
      </c>
      <c r="Q224" s="157"/>
      <c r="R224" s="157"/>
      <c r="S224" s="157"/>
      <c r="T224" s="157"/>
      <c r="U224" s="157"/>
      <c r="V224" s="157"/>
      <c r="W224" s="157"/>
    </row>
    <row r="225" spans="1:23" x14ac:dyDescent="0.2">
      <c r="A225" s="157"/>
      <c r="B225" s="19">
        <v>112015203</v>
      </c>
      <c r="C225" s="74" t="s">
        <v>20</v>
      </c>
      <c r="D225" s="75" t="s">
        <v>16</v>
      </c>
      <c r="E225" s="37">
        <f>'Table 5.1'!E225-'Table 5.1'!F225</f>
        <v>1286</v>
      </c>
      <c r="F225" s="38">
        <f>'Table 5.1'!F225-'Table 5.1'!G225</f>
        <v>718</v>
      </c>
      <c r="G225" s="38">
        <f>'Table 5.1'!G225-'Table 5.1'!H225</f>
        <v>-238</v>
      </c>
      <c r="H225" s="38">
        <f>'Table 5.1'!H225-'Table 5.1'!I225</f>
        <v>0</v>
      </c>
      <c r="I225" s="63">
        <f>'Table 5.1'!E225-'Table 5.1'!I225</f>
        <v>1766</v>
      </c>
      <c r="J225" s="30">
        <f>E225/'Table 5.1'!F225</f>
        <v>2.0148844496670582E-2</v>
      </c>
      <c r="K225" s="30">
        <f>F225/'Table 5.1'!G225</f>
        <v>1.1377501703456035E-2</v>
      </c>
      <c r="L225" s="30">
        <f>G225/'Table 5.1'!H225</f>
        <v>-3.7572026205698952E-3</v>
      </c>
      <c r="M225" s="30">
        <f>H225/'Table 5.1'!I225</f>
        <v>0</v>
      </c>
      <c r="N225" s="64">
        <f>I225/'Table 5.1'!I225</f>
        <v>2.7879074907253928E-2</v>
      </c>
      <c r="O225" s="179">
        <f t="shared" si="6"/>
        <v>381</v>
      </c>
      <c r="P225" s="180">
        <f t="shared" si="7"/>
        <v>401</v>
      </c>
      <c r="Q225" s="157"/>
      <c r="R225" s="157"/>
      <c r="S225" s="157"/>
      <c r="T225" s="157"/>
      <c r="U225" s="157"/>
      <c r="V225" s="157"/>
      <c r="W225" s="157"/>
    </row>
    <row r="226" spans="1:23" x14ac:dyDescent="0.2">
      <c r="A226" s="157"/>
      <c r="B226" s="19">
        <v>112018523</v>
      </c>
      <c r="C226" s="74" t="s">
        <v>21</v>
      </c>
      <c r="D226" s="75" t="s">
        <v>16</v>
      </c>
      <c r="E226" s="37">
        <f>'Table 5.1'!E226-'Table 5.1'!F226</f>
        <v>6057</v>
      </c>
      <c r="F226" s="38">
        <f>'Table 5.1'!F226-'Table 5.1'!G226</f>
        <v>1298</v>
      </c>
      <c r="G226" s="38">
        <f>'Table 5.1'!G226-'Table 5.1'!H226</f>
        <v>575</v>
      </c>
      <c r="H226" s="38">
        <f>'Table 5.1'!H226-'Table 5.1'!I226</f>
        <v>0</v>
      </c>
      <c r="I226" s="63">
        <f>'Table 5.1'!E226-'Table 5.1'!I226</f>
        <v>7930</v>
      </c>
      <c r="J226" s="30">
        <f>E226/'Table 5.1'!F226</f>
        <v>0.1024179912073047</v>
      </c>
      <c r="K226" s="30">
        <f>F226/'Table 5.1'!G226</f>
        <v>2.2440441201894815E-2</v>
      </c>
      <c r="L226" s="30">
        <f>G226/'Table 5.1'!H226</f>
        <v>1.0040686608343374E-2</v>
      </c>
      <c r="M226" s="30">
        <f>H226/'Table 5.1'!I226</f>
        <v>0</v>
      </c>
      <c r="N226" s="64">
        <f>I226/'Table 5.1'!I226</f>
        <v>0.13847416487680514</v>
      </c>
      <c r="O226" s="179">
        <f t="shared" si="6"/>
        <v>43</v>
      </c>
      <c r="P226" s="180">
        <f t="shared" si="7"/>
        <v>51</v>
      </c>
      <c r="Q226" s="157"/>
      <c r="R226" s="157"/>
      <c r="S226" s="157"/>
      <c r="T226" s="157"/>
      <c r="U226" s="157"/>
      <c r="V226" s="157"/>
      <c r="W226" s="157"/>
    </row>
    <row r="227" spans="1:23" x14ac:dyDescent="0.2">
      <c r="A227" s="157"/>
      <c r="B227" s="19">
        <v>112281302</v>
      </c>
      <c r="C227" s="74" t="s">
        <v>281</v>
      </c>
      <c r="D227" s="75" t="s">
        <v>282</v>
      </c>
      <c r="E227" s="37">
        <f>'Table 5.1'!E227-'Table 5.1'!F227</f>
        <v>3577</v>
      </c>
      <c r="F227" s="38">
        <f>'Table 5.1'!F227-'Table 5.1'!G227</f>
        <v>2503</v>
      </c>
      <c r="G227" s="38">
        <f>'Table 5.1'!G227-'Table 5.1'!H227</f>
        <v>1413</v>
      </c>
      <c r="H227" s="38">
        <f>'Table 5.1'!H227-'Table 5.1'!I227</f>
        <v>0</v>
      </c>
      <c r="I227" s="63">
        <f>'Table 5.1'!E227-'Table 5.1'!I227</f>
        <v>7493</v>
      </c>
      <c r="J227" s="30">
        <f>E227/'Table 5.1'!F227</f>
        <v>6.3671478666405601E-2</v>
      </c>
      <c r="K227" s="30">
        <f>F227/'Table 5.1'!G227</f>
        <v>4.6631641702064235E-2</v>
      </c>
      <c r="L227" s="30">
        <f>G227/'Table 5.1'!H227</f>
        <v>2.7036335457206819E-2</v>
      </c>
      <c r="M227" s="30">
        <f>H227/'Table 5.1'!I227</f>
        <v>0</v>
      </c>
      <c r="N227" s="64">
        <f>I227/'Table 5.1'!I227</f>
        <v>0.14337102730421139</v>
      </c>
      <c r="O227" s="179">
        <f t="shared" si="6"/>
        <v>52</v>
      </c>
      <c r="P227" s="180">
        <f t="shared" si="7"/>
        <v>45</v>
      </c>
      <c r="Q227" s="157"/>
      <c r="R227" s="157"/>
      <c r="S227" s="157"/>
      <c r="T227" s="157"/>
      <c r="U227" s="157"/>
      <c r="V227" s="157"/>
      <c r="W227" s="157"/>
    </row>
    <row r="228" spans="1:23" x14ac:dyDescent="0.2">
      <c r="A228" s="157"/>
      <c r="B228" s="19">
        <v>112282004</v>
      </c>
      <c r="C228" s="74" t="s">
        <v>283</v>
      </c>
      <c r="D228" s="75" t="s">
        <v>282</v>
      </c>
      <c r="E228" s="37">
        <f>'Table 5.1'!E228-'Table 5.1'!F228</f>
        <v>3507</v>
      </c>
      <c r="F228" s="38">
        <f>'Table 5.1'!F228-'Table 5.1'!G228</f>
        <v>-1254</v>
      </c>
      <c r="G228" s="38">
        <f>'Table 5.1'!G228-'Table 5.1'!H228</f>
        <v>-860</v>
      </c>
      <c r="H228" s="38">
        <f>'Table 5.1'!H228-'Table 5.1'!I228</f>
        <v>0</v>
      </c>
      <c r="I228" s="63">
        <f>'Table 5.1'!E228-'Table 5.1'!I228</f>
        <v>1393</v>
      </c>
      <c r="J228" s="30">
        <f>E228/'Table 5.1'!F228</f>
        <v>7.4103030046908672E-2</v>
      </c>
      <c r="K228" s="30">
        <f>F228/'Table 5.1'!G228</f>
        <v>-2.5813091807328117E-2</v>
      </c>
      <c r="L228" s="30">
        <f>G228/'Table 5.1'!H228</f>
        <v>-1.7394822006472493E-2</v>
      </c>
      <c r="M228" s="30">
        <f>H228/'Table 5.1'!I228</f>
        <v>0</v>
      </c>
      <c r="N228" s="64">
        <f>I228/'Table 5.1'!I228</f>
        <v>2.817556634304207E-2</v>
      </c>
      <c r="O228" s="179">
        <f t="shared" si="6"/>
        <v>402</v>
      </c>
      <c r="P228" s="180">
        <f t="shared" si="7"/>
        <v>399</v>
      </c>
      <c r="Q228" s="157"/>
      <c r="R228" s="157"/>
      <c r="S228" s="157"/>
      <c r="T228" s="157"/>
      <c r="U228" s="157"/>
      <c r="V228" s="157"/>
      <c r="W228" s="157"/>
    </row>
    <row r="229" spans="1:23" x14ac:dyDescent="0.2">
      <c r="A229" s="157"/>
      <c r="B229" s="19">
        <v>112283003</v>
      </c>
      <c r="C229" s="74" t="s">
        <v>284</v>
      </c>
      <c r="D229" s="75" t="s">
        <v>282</v>
      </c>
      <c r="E229" s="37">
        <f>'Table 5.1'!E229-'Table 5.1'!F229</f>
        <v>1162</v>
      </c>
      <c r="F229" s="38">
        <f>'Table 5.1'!F229-'Table 5.1'!G229</f>
        <v>1622</v>
      </c>
      <c r="G229" s="38">
        <f>'Table 5.1'!G229-'Table 5.1'!H229</f>
        <v>4021</v>
      </c>
      <c r="H229" s="38">
        <f>'Table 5.1'!H229-'Table 5.1'!I229</f>
        <v>0</v>
      </c>
      <c r="I229" s="63">
        <f>'Table 5.1'!E229-'Table 5.1'!I229</f>
        <v>6805</v>
      </c>
      <c r="J229" s="30">
        <f>E229/'Table 5.1'!F229</f>
        <v>1.7064144736842105E-2</v>
      </c>
      <c r="K229" s="30">
        <f>F229/'Table 5.1'!G229</f>
        <v>2.4400517495562175E-2</v>
      </c>
      <c r="L229" s="30">
        <f>G229/'Table 5.1'!H229</f>
        <v>6.4384417081645398E-2</v>
      </c>
      <c r="M229" s="30">
        <f>H229/'Table 5.1'!I229</f>
        <v>0</v>
      </c>
      <c r="N229" s="64">
        <f>I229/'Table 5.1'!I229</f>
        <v>0.10896193937841257</v>
      </c>
      <c r="O229" s="179">
        <f t="shared" si="6"/>
        <v>73</v>
      </c>
      <c r="P229" s="180">
        <f t="shared" si="7"/>
        <v>122</v>
      </c>
      <c r="Q229" s="157"/>
      <c r="R229" s="157"/>
      <c r="S229" s="157"/>
      <c r="T229" s="157"/>
      <c r="U229" s="157"/>
      <c r="V229" s="157"/>
      <c r="W229" s="157"/>
    </row>
    <row r="230" spans="1:23" x14ac:dyDescent="0.2">
      <c r="A230" s="157"/>
      <c r="B230" s="19">
        <v>112286003</v>
      </c>
      <c r="C230" s="74" t="s">
        <v>285</v>
      </c>
      <c r="D230" s="75" t="s">
        <v>282</v>
      </c>
      <c r="E230" s="37">
        <f>'Table 5.1'!E230-'Table 5.1'!F230</f>
        <v>1486</v>
      </c>
      <c r="F230" s="38">
        <f>'Table 5.1'!F230-'Table 5.1'!G230</f>
        <v>4342</v>
      </c>
      <c r="G230" s="38">
        <f>'Table 5.1'!G230-'Table 5.1'!H230</f>
        <v>-1726</v>
      </c>
      <c r="H230" s="38">
        <f>'Table 5.1'!H230-'Table 5.1'!I230</f>
        <v>0</v>
      </c>
      <c r="I230" s="63">
        <f>'Table 5.1'!E230-'Table 5.1'!I230</f>
        <v>4102</v>
      </c>
      <c r="J230" s="30">
        <f>E230/'Table 5.1'!F230</f>
        <v>2.6378386054602906E-2</v>
      </c>
      <c r="K230" s="30">
        <f>F230/'Table 5.1'!G230</f>
        <v>8.3512848130481612E-2</v>
      </c>
      <c r="L230" s="30">
        <f>G230/'Table 5.1'!H230</f>
        <v>-3.2130756915745184E-2</v>
      </c>
      <c r="M230" s="30">
        <f>H230/'Table 5.1'!I230</f>
        <v>0</v>
      </c>
      <c r="N230" s="64">
        <f>I230/'Table 5.1'!I230</f>
        <v>7.6361740943445403E-2</v>
      </c>
      <c r="O230" s="179">
        <f t="shared" si="6"/>
        <v>205</v>
      </c>
      <c r="P230" s="180">
        <f t="shared" si="7"/>
        <v>197</v>
      </c>
      <c r="Q230" s="157"/>
      <c r="R230" s="157"/>
      <c r="S230" s="157"/>
      <c r="T230" s="157"/>
      <c r="U230" s="157"/>
      <c r="V230" s="157"/>
      <c r="W230" s="157"/>
    </row>
    <row r="231" spans="1:23" x14ac:dyDescent="0.2">
      <c r="A231" s="157"/>
      <c r="B231" s="19">
        <v>112289003</v>
      </c>
      <c r="C231" s="74" t="s">
        <v>286</v>
      </c>
      <c r="D231" s="75" t="s">
        <v>282</v>
      </c>
      <c r="E231" s="37">
        <f>'Table 5.1'!E231-'Table 5.1'!F231</f>
        <v>1243</v>
      </c>
      <c r="F231" s="38">
        <f>'Table 5.1'!F231-'Table 5.1'!G231</f>
        <v>-36</v>
      </c>
      <c r="G231" s="38">
        <f>'Table 5.1'!G231-'Table 5.1'!H231</f>
        <v>-754</v>
      </c>
      <c r="H231" s="38">
        <f>'Table 5.1'!H231-'Table 5.1'!I231</f>
        <v>0</v>
      </c>
      <c r="I231" s="63">
        <f>'Table 5.1'!E231-'Table 5.1'!I231</f>
        <v>453</v>
      </c>
      <c r="J231" s="30">
        <f>E231/'Table 5.1'!F231</f>
        <v>2.4536607512978939E-2</v>
      </c>
      <c r="K231" s="30">
        <f>F231/'Table 5.1'!G231</f>
        <v>-7.1012920406351716E-4</v>
      </c>
      <c r="L231" s="30">
        <f>G231/'Table 5.1'!H231</f>
        <v>-1.4655289704367433E-2</v>
      </c>
      <c r="M231" s="30">
        <f>H231/'Table 5.1'!I231</f>
        <v>0</v>
      </c>
      <c r="N231" s="64">
        <f>I231/'Table 5.1'!I231</f>
        <v>8.8048358568679659E-3</v>
      </c>
      <c r="O231" s="179">
        <f t="shared" si="6"/>
        <v>443</v>
      </c>
      <c r="P231" s="180">
        <f t="shared" si="7"/>
        <v>443</v>
      </c>
      <c r="Q231" s="157"/>
      <c r="R231" s="157"/>
      <c r="S231" s="157"/>
      <c r="T231" s="157"/>
      <c r="U231" s="157"/>
      <c r="V231" s="157"/>
      <c r="W231" s="157"/>
    </row>
    <row r="232" spans="1:23" x14ac:dyDescent="0.2">
      <c r="A232" s="157"/>
      <c r="B232" s="19">
        <v>112671303</v>
      </c>
      <c r="C232" s="74" t="s">
        <v>565</v>
      </c>
      <c r="D232" s="75" t="s">
        <v>566</v>
      </c>
      <c r="E232" s="37">
        <f>'Table 5.1'!E232-'Table 5.1'!F232</f>
        <v>1237</v>
      </c>
      <c r="F232" s="38">
        <f>'Table 5.1'!F232-'Table 5.1'!G232</f>
        <v>-424</v>
      </c>
      <c r="G232" s="38">
        <f>'Table 5.1'!G232-'Table 5.1'!H232</f>
        <v>-1609</v>
      </c>
      <c r="H232" s="38">
        <f>'Table 5.1'!H232-'Table 5.1'!I232</f>
        <v>0</v>
      </c>
      <c r="I232" s="63">
        <f>'Table 5.1'!E232-'Table 5.1'!I232</f>
        <v>-796</v>
      </c>
      <c r="J232" s="30">
        <f>E232/'Table 5.1'!F232</f>
        <v>1.9818636247116123E-2</v>
      </c>
      <c r="K232" s="30">
        <f>F232/'Table 5.1'!G232</f>
        <v>-6.7472947167409297E-3</v>
      </c>
      <c r="L232" s="30">
        <f>G232/'Table 5.1'!H232</f>
        <v>-2.4965476578379803E-2</v>
      </c>
      <c r="M232" s="30">
        <f>H232/'Table 5.1'!I232</f>
        <v>0</v>
      </c>
      <c r="N232" s="64">
        <f>I232/'Table 5.1'!I232</f>
        <v>-1.2350851060528479E-2</v>
      </c>
      <c r="O232" s="179">
        <f t="shared" si="6"/>
        <v>472</v>
      </c>
      <c r="P232" s="180">
        <f t="shared" si="7"/>
        <v>468</v>
      </c>
      <c r="Q232" s="157"/>
      <c r="R232" s="157"/>
      <c r="S232" s="157"/>
      <c r="T232" s="157"/>
      <c r="U232" s="157"/>
      <c r="V232" s="157"/>
      <c r="W232" s="157"/>
    </row>
    <row r="233" spans="1:23" x14ac:dyDescent="0.2">
      <c r="A233" s="157"/>
      <c r="B233" s="19">
        <v>112671603</v>
      </c>
      <c r="C233" s="74" t="s">
        <v>567</v>
      </c>
      <c r="D233" s="75" t="s">
        <v>566</v>
      </c>
      <c r="E233" s="37">
        <f>'Table 5.1'!E233-'Table 5.1'!F233</f>
        <v>1888</v>
      </c>
      <c r="F233" s="38">
        <f>'Table 5.1'!F233-'Table 5.1'!G233</f>
        <v>1135</v>
      </c>
      <c r="G233" s="38">
        <f>'Table 5.1'!G233-'Table 5.1'!H233</f>
        <v>-1492</v>
      </c>
      <c r="H233" s="38">
        <f>'Table 5.1'!H233-'Table 5.1'!I233</f>
        <v>0</v>
      </c>
      <c r="I233" s="63">
        <f>'Table 5.1'!E233-'Table 5.1'!I233</f>
        <v>1531</v>
      </c>
      <c r="J233" s="30">
        <f>E233/'Table 5.1'!F233</f>
        <v>3.0137598569741086E-2</v>
      </c>
      <c r="K233" s="30">
        <f>F233/'Table 5.1'!G233</f>
        <v>1.8451984197948336E-2</v>
      </c>
      <c r="L233" s="30">
        <f>G233/'Table 5.1'!H233</f>
        <v>-2.3681411996254148E-2</v>
      </c>
      <c r="M233" s="30">
        <f>H233/'Table 5.1'!I233</f>
        <v>0</v>
      </c>
      <c r="N233" s="64">
        <f>I233/'Table 5.1'!I233</f>
        <v>2.4300430138247384E-2</v>
      </c>
      <c r="O233" s="179">
        <f t="shared" si="6"/>
        <v>394</v>
      </c>
      <c r="P233" s="180">
        <f t="shared" si="7"/>
        <v>410</v>
      </c>
      <c r="Q233" s="157"/>
      <c r="R233" s="157"/>
      <c r="S233" s="157"/>
      <c r="T233" s="157"/>
      <c r="U233" s="157"/>
      <c r="V233" s="157"/>
      <c r="W233" s="157"/>
    </row>
    <row r="234" spans="1:23" x14ac:dyDescent="0.2">
      <c r="A234" s="157"/>
      <c r="B234" s="19">
        <v>112671803</v>
      </c>
      <c r="C234" s="74" t="s">
        <v>568</v>
      </c>
      <c r="D234" s="75" t="s">
        <v>566</v>
      </c>
      <c r="E234" s="37">
        <f>'Table 5.1'!E234-'Table 5.1'!F234</f>
        <v>1072</v>
      </c>
      <c r="F234" s="38">
        <f>'Table 5.1'!F234-'Table 5.1'!G234</f>
        <v>3184</v>
      </c>
      <c r="G234" s="38">
        <f>'Table 5.1'!G234-'Table 5.1'!H234</f>
        <v>1570</v>
      </c>
      <c r="H234" s="38">
        <f>'Table 5.1'!H234-'Table 5.1'!I234</f>
        <v>0</v>
      </c>
      <c r="I234" s="63">
        <f>'Table 5.1'!E234-'Table 5.1'!I234</f>
        <v>5826</v>
      </c>
      <c r="J234" s="30">
        <f>E234/'Table 5.1'!F234</f>
        <v>1.766848515814283E-2</v>
      </c>
      <c r="K234" s="30">
        <f>F234/'Table 5.1'!G234</f>
        <v>5.5384508340726051E-2</v>
      </c>
      <c r="L234" s="30">
        <f>G234/'Table 5.1'!H234</f>
        <v>2.8076324683917811E-2</v>
      </c>
      <c r="M234" s="30">
        <f>H234/'Table 5.1'!I234</f>
        <v>0</v>
      </c>
      <c r="N234" s="64">
        <f>I234/'Table 5.1'!I234</f>
        <v>0.10418641248949373</v>
      </c>
      <c r="O234" s="179">
        <f t="shared" si="6"/>
        <v>116</v>
      </c>
      <c r="P234" s="180">
        <f t="shared" si="7"/>
        <v>131</v>
      </c>
      <c r="Q234" s="157"/>
      <c r="R234" s="157"/>
      <c r="S234" s="157"/>
      <c r="T234" s="157"/>
      <c r="U234" s="157"/>
      <c r="V234" s="157"/>
      <c r="W234" s="157"/>
    </row>
    <row r="235" spans="1:23" x14ac:dyDescent="0.2">
      <c r="A235" s="157"/>
      <c r="B235" s="19">
        <v>112672203</v>
      </c>
      <c r="C235" s="74" t="s">
        <v>569</v>
      </c>
      <c r="D235" s="75" t="s">
        <v>566</v>
      </c>
      <c r="E235" s="37">
        <f>'Table 5.1'!E235-'Table 5.1'!F235</f>
        <v>2195</v>
      </c>
      <c r="F235" s="38">
        <f>'Table 5.1'!F235-'Table 5.1'!G235</f>
        <v>3044</v>
      </c>
      <c r="G235" s="38">
        <f>'Table 5.1'!G235-'Table 5.1'!H235</f>
        <v>-1281</v>
      </c>
      <c r="H235" s="38">
        <f>'Table 5.1'!H235-'Table 5.1'!I235</f>
        <v>0</v>
      </c>
      <c r="I235" s="63">
        <f>'Table 5.1'!E235-'Table 5.1'!I235</f>
        <v>3958</v>
      </c>
      <c r="J235" s="30">
        <f>E235/'Table 5.1'!F235</f>
        <v>3.8568993691904904E-2</v>
      </c>
      <c r="K235" s="30">
        <f>F235/'Table 5.1'!G235</f>
        <v>5.6509551302281545E-2</v>
      </c>
      <c r="L235" s="30">
        <f>G235/'Table 5.1'!H235</f>
        <v>-2.3228403568579095E-2</v>
      </c>
      <c r="M235" s="30">
        <f>H235/'Table 5.1'!I235</f>
        <v>0</v>
      </c>
      <c r="N235" s="64">
        <f>I235/'Table 5.1'!I235</f>
        <v>7.1770508449989126E-2</v>
      </c>
      <c r="O235" s="179">
        <f t="shared" si="6"/>
        <v>216</v>
      </c>
      <c r="P235" s="180">
        <f t="shared" si="7"/>
        <v>221</v>
      </c>
      <c r="Q235" s="157"/>
      <c r="R235" s="157"/>
      <c r="S235" s="157"/>
      <c r="T235" s="157"/>
      <c r="U235" s="157"/>
      <c r="V235" s="157"/>
      <c r="W235" s="157"/>
    </row>
    <row r="236" spans="1:23" x14ac:dyDescent="0.2">
      <c r="A236" s="157"/>
      <c r="B236" s="19">
        <v>112672803</v>
      </c>
      <c r="C236" s="74" t="s">
        <v>570</v>
      </c>
      <c r="D236" s="75" t="s">
        <v>566</v>
      </c>
      <c r="E236" s="37">
        <f>'Table 5.1'!E236-'Table 5.1'!F236</f>
        <v>2419</v>
      </c>
      <c r="F236" s="38">
        <f>'Table 5.1'!F236-'Table 5.1'!G236</f>
        <v>990</v>
      </c>
      <c r="G236" s="38">
        <f>'Table 5.1'!G236-'Table 5.1'!H236</f>
        <v>2</v>
      </c>
      <c r="H236" s="38">
        <f>'Table 5.1'!H236-'Table 5.1'!I236</f>
        <v>0</v>
      </c>
      <c r="I236" s="63">
        <f>'Table 5.1'!E236-'Table 5.1'!I236</f>
        <v>3411</v>
      </c>
      <c r="J236" s="30">
        <f>E236/'Table 5.1'!F236</f>
        <v>5.3469198293583257E-2</v>
      </c>
      <c r="K236" s="30">
        <f>F236/'Table 5.1'!G236</f>
        <v>2.2372375765519422E-2</v>
      </c>
      <c r="L236" s="30">
        <f>G236/'Table 5.1'!H236</f>
        <v>4.5198761553933423E-5</v>
      </c>
      <c r="M236" s="30">
        <f>H236/'Table 5.1'!I236</f>
        <v>0</v>
      </c>
      <c r="N236" s="64">
        <f>I236/'Table 5.1'!I236</f>
        <v>7.7086487830233447E-2</v>
      </c>
      <c r="O236" s="179">
        <f t="shared" si="6"/>
        <v>251</v>
      </c>
      <c r="P236" s="180">
        <f t="shared" si="7"/>
        <v>192</v>
      </c>
      <c r="Q236" s="157"/>
      <c r="R236" s="157"/>
      <c r="S236" s="157"/>
      <c r="T236" s="157"/>
      <c r="U236" s="157"/>
      <c r="V236" s="157"/>
      <c r="W236" s="157"/>
    </row>
    <row r="237" spans="1:23" x14ac:dyDescent="0.2">
      <c r="A237" s="157"/>
      <c r="B237" s="19">
        <v>112674403</v>
      </c>
      <c r="C237" s="74" t="s">
        <v>571</v>
      </c>
      <c r="D237" s="75" t="s">
        <v>566</v>
      </c>
      <c r="E237" s="37">
        <f>'Table 5.1'!E237-'Table 5.1'!F237</f>
        <v>-1579</v>
      </c>
      <c r="F237" s="38">
        <f>'Table 5.1'!F237-'Table 5.1'!G237</f>
        <v>4220</v>
      </c>
      <c r="G237" s="38">
        <f>'Table 5.1'!G237-'Table 5.1'!H237</f>
        <v>-1289</v>
      </c>
      <c r="H237" s="38">
        <f>'Table 5.1'!H237-'Table 5.1'!I237</f>
        <v>0</v>
      </c>
      <c r="I237" s="63">
        <f>'Table 5.1'!E237-'Table 5.1'!I237</f>
        <v>1352</v>
      </c>
      <c r="J237" s="30">
        <f>E237/'Table 5.1'!F237</f>
        <v>-2.3752576078944598E-2</v>
      </c>
      <c r="K237" s="30">
        <f>F237/'Table 5.1'!G237</f>
        <v>6.7783542412901354E-2</v>
      </c>
      <c r="L237" s="30">
        <f>G237/'Table 5.1'!H237</f>
        <v>-2.0284518301702702E-2</v>
      </c>
      <c r="M237" s="30">
        <f>H237/'Table 5.1'!I237</f>
        <v>0</v>
      </c>
      <c r="N237" s="64">
        <f>I237/'Table 5.1'!I237</f>
        <v>2.127592610077739E-2</v>
      </c>
      <c r="O237" s="179">
        <f t="shared" si="6"/>
        <v>404</v>
      </c>
      <c r="P237" s="180">
        <f t="shared" si="7"/>
        <v>417</v>
      </c>
      <c r="Q237" s="157"/>
      <c r="R237" s="157"/>
      <c r="S237" s="157"/>
      <c r="T237" s="157"/>
      <c r="U237" s="157"/>
      <c r="V237" s="157"/>
      <c r="W237" s="157"/>
    </row>
    <row r="238" spans="1:23" x14ac:dyDescent="0.2">
      <c r="A238" s="157"/>
      <c r="B238" s="19">
        <v>112675503</v>
      </c>
      <c r="C238" s="74" t="s">
        <v>572</v>
      </c>
      <c r="D238" s="75" t="s">
        <v>566</v>
      </c>
      <c r="E238" s="37">
        <f>'Table 5.1'!E238-'Table 5.1'!F238</f>
        <v>6939</v>
      </c>
      <c r="F238" s="38">
        <f>'Table 5.1'!F238-'Table 5.1'!G238</f>
        <v>1731</v>
      </c>
      <c r="G238" s="38">
        <f>'Table 5.1'!G238-'Table 5.1'!H238</f>
        <v>188</v>
      </c>
      <c r="H238" s="38">
        <f>'Table 5.1'!H238-'Table 5.1'!I238</f>
        <v>0</v>
      </c>
      <c r="I238" s="63">
        <f>'Table 5.1'!E238-'Table 5.1'!I238</f>
        <v>8858</v>
      </c>
      <c r="J238" s="30">
        <f>E238/'Table 5.1'!F238</f>
        <v>0.11606007894560781</v>
      </c>
      <c r="K238" s="30">
        <f>F238/'Table 5.1'!G238</f>
        <v>2.9815526120881203E-2</v>
      </c>
      <c r="L238" s="30">
        <f>G238/'Table 5.1'!H238</f>
        <v>3.2487169296168935E-3</v>
      </c>
      <c r="M238" s="30">
        <f>H238/'Table 5.1'!I238</f>
        <v>0</v>
      </c>
      <c r="N238" s="64">
        <f>I238/'Table 5.1'!I238</f>
        <v>0.15306986469439596</v>
      </c>
      <c r="O238" s="179">
        <f t="shared" si="6"/>
        <v>32</v>
      </c>
      <c r="P238" s="180">
        <f t="shared" si="7"/>
        <v>37</v>
      </c>
      <c r="Q238" s="157"/>
      <c r="R238" s="157"/>
      <c r="S238" s="157"/>
      <c r="T238" s="157"/>
      <c r="U238" s="157"/>
      <c r="V238" s="157"/>
      <c r="W238" s="157"/>
    </row>
    <row r="239" spans="1:23" x14ac:dyDescent="0.2">
      <c r="A239" s="157"/>
      <c r="B239" s="19">
        <v>112676203</v>
      </c>
      <c r="C239" s="74" t="s">
        <v>573</v>
      </c>
      <c r="D239" s="75" t="s">
        <v>566</v>
      </c>
      <c r="E239" s="37">
        <f>'Table 5.1'!E239-'Table 5.1'!F239</f>
        <v>3451</v>
      </c>
      <c r="F239" s="38">
        <f>'Table 5.1'!F239-'Table 5.1'!G239</f>
        <v>4005</v>
      </c>
      <c r="G239" s="38">
        <f>'Table 5.1'!G239-'Table 5.1'!H239</f>
        <v>-2222</v>
      </c>
      <c r="H239" s="38">
        <f>'Table 5.1'!H239-'Table 5.1'!I239</f>
        <v>0</v>
      </c>
      <c r="I239" s="63">
        <f>'Table 5.1'!E239-'Table 5.1'!I239</f>
        <v>5234</v>
      </c>
      <c r="J239" s="30">
        <f>E239/'Table 5.1'!F239</f>
        <v>4.9908888438955253E-2</v>
      </c>
      <c r="K239" s="30">
        <f>F239/'Table 5.1'!G239</f>
        <v>6.1482015934664805E-2</v>
      </c>
      <c r="L239" s="30">
        <f>G239/'Table 5.1'!H239</f>
        <v>-3.2985466799281507E-2</v>
      </c>
      <c r="M239" s="30">
        <f>H239/'Table 5.1'!I239</f>
        <v>0</v>
      </c>
      <c r="N239" s="64">
        <f>I239/'Table 5.1'!I239</f>
        <v>7.7698439796327359E-2</v>
      </c>
      <c r="O239" s="179">
        <f t="shared" si="6"/>
        <v>148</v>
      </c>
      <c r="P239" s="180">
        <f t="shared" si="7"/>
        <v>189</v>
      </c>
      <c r="Q239" s="157"/>
      <c r="R239" s="157"/>
      <c r="S239" s="157"/>
      <c r="T239" s="157"/>
      <c r="U239" s="157"/>
      <c r="V239" s="157"/>
      <c r="W239" s="157"/>
    </row>
    <row r="240" spans="1:23" x14ac:dyDescent="0.2">
      <c r="A240" s="157"/>
      <c r="B240" s="19">
        <v>112676403</v>
      </c>
      <c r="C240" s="74" t="s">
        <v>574</v>
      </c>
      <c r="D240" s="75" t="s">
        <v>566</v>
      </c>
      <c r="E240" s="37">
        <f>'Table 5.1'!E240-'Table 5.1'!F240</f>
        <v>2471</v>
      </c>
      <c r="F240" s="38">
        <f>'Table 5.1'!F240-'Table 5.1'!G240</f>
        <v>-2336</v>
      </c>
      <c r="G240" s="38">
        <f>'Table 5.1'!G240-'Table 5.1'!H240</f>
        <v>-261</v>
      </c>
      <c r="H240" s="38">
        <f>'Table 5.1'!H240-'Table 5.1'!I240</f>
        <v>0</v>
      </c>
      <c r="I240" s="63">
        <f>'Table 5.1'!E240-'Table 5.1'!I240</f>
        <v>-126</v>
      </c>
      <c r="J240" s="30">
        <f>E240/'Table 5.1'!F240</f>
        <v>3.7052031788873896E-2</v>
      </c>
      <c r="K240" s="30">
        <f>F240/'Table 5.1'!G240</f>
        <v>-3.3842320285109959E-2</v>
      </c>
      <c r="L240" s="30">
        <f>G240/'Table 5.1'!H240</f>
        <v>-3.766940407291411E-3</v>
      </c>
      <c r="M240" s="30">
        <f>H240/'Table 5.1'!I240</f>
        <v>0</v>
      </c>
      <c r="N240" s="64">
        <f>I240/'Table 5.1'!I240</f>
        <v>-1.8185229552441294E-3</v>
      </c>
      <c r="O240" s="179">
        <f t="shared" si="6"/>
        <v>455</v>
      </c>
      <c r="P240" s="180">
        <f t="shared" si="7"/>
        <v>453</v>
      </c>
      <c r="Q240" s="157"/>
      <c r="R240" s="157"/>
      <c r="S240" s="157"/>
      <c r="T240" s="157"/>
      <c r="U240" s="157"/>
      <c r="V240" s="157"/>
      <c r="W240" s="157"/>
    </row>
    <row r="241" spans="1:23" x14ac:dyDescent="0.2">
      <c r="A241" s="157"/>
      <c r="B241" s="19">
        <v>112676503</v>
      </c>
      <c r="C241" s="74" t="s">
        <v>575</v>
      </c>
      <c r="D241" s="75" t="s">
        <v>566</v>
      </c>
      <c r="E241" s="37">
        <f>'Table 5.1'!E241-'Table 5.1'!F241</f>
        <v>5834</v>
      </c>
      <c r="F241" s="38">
        <f>'Table 5.1'!F241-'Table 5.1'!G241</f>
        <v>-222</v>
      </c>
      <c r="G241" s="38">
        <f>'Table 5.1'!G241-'Table 5.1'!H241</f>
        <v>-1072</v>
      </c>
      <c r="H241" s="38">
        <f>'Table 5.1'!H241-'Table 5.1'!I241</f>
        <v>0</v>
      </c>
      <c r="I241" s="63">
        <f>'Table 5.1'!E241-'Table 5.1'!I241</f>
        <v>4540</v>
      </c>
      <c r="J241" s="30">
        <f>E241/'Table 5.1'!F241</f>
        <v>8.1039033199055421E-2</v>
      </c>
      <c r="K241" s="30">
        <f>F241/'Table 5.1'!G241</f>
        <v>-3.0742812828892705E-3</v>
      </c>
      <c r="L241" s="30">
        <f>G241/'Table 5.1'!H241</f>
        <v>-1.4628022487855467E-2</v>
      </c>
      <c r="M241" s="30">
        <f>H241/'Table 5.1'!I241</f>
        <v>0</v>
      </c>
      <c r="N241" s="64">
        <f>I241/'Table 5.1'!I241</f>
        <v>6.1950766879537142E-2</v>
      </c>
      <c r="O241" s="179">
        <f t="shared" si="6"/>
        <v>181</v>
      </c>
      <c r="P241" s="180">
        <f t="shared" si="7"/>
        <v>269</v>
      </c>
      <c r="Q241" s="157"/>
      <c r="R241" s="157"/>
      <c r="S241" s="157"/>
      <c r="T241" s="157"/>
      <c r="U241" s="157"/>
      <c r="V241" s="157"/>
      <c r="W241" s="157"/>
    </row>
    <row r="242" spans="1:23" x14ac:dyDescent="0.2">
      <c r="A242" s="157"/>
      <c r="B242" s="19">
        <v>112676703</v>
      </c>
      <c r="C242" s="74" t="s">
        <v>576</v>
      </c>
      <c r="D242" s="75" t="s">
        <v>566</v>
      </c>
      <c r="E242" s="37">
        <f>'Table 5.1'!E242-'Table 5.1'!F242</f>
        <v>1108</v>
      </c>
      <c r="F242" s="38">
        <f>'Table 5.1'!F242-'Table 5.1'!G242</f>
        <v>2233</v>
      </c>
      <c r="G242" s="38">
        <f>'Table 5.1'!G242-'Table 5.1'!H242</f>
        <v>-357</v>
      </c>
      <c r="H242" s="38">
        <f>'Table 5.1'!H242-'Table 5.1'!I242</f>
        <v>0</v>
      </c>
      <c r="I242" s="63">
        <f>'Table 5.1'!E242-'Table 5.1'!I242</f>
        <v>2984</v>
      </c>
      <c r="J242" s="30">
        <f>E242/'Table 5.1'!F242</f>
        <v>1.6135609017300635E-2</v>
      </c>
      <c r="K242" s="30">
        <f>F242/'Table 5.1'!G242</f>
        <v>3.3611801008504555E-2</v>
      </c>
      <c r="L242" s="30">
        <f>G242/'Table 5.1'!H242</f>
        <v>-5.3449514911965501E-3</v>
      </c>
      <c r="M242" s="30">
        <f>H242/'Table 5.1'!I242</f>
        <v>0</v>
      </c>
      <c r="N242" s="64">
        <f>I242/'Table 5.1'!I242</f>
        <v>4.467600910288657E-2</v>
      </c>
      <c r="O242" s="179">
        <f t="shared" si="6"/>
        <v>287</v>
      </c>
      <c r="P242" s="180">
        <f t="shared" si="7"/>
        <v>348</v>
      </c>
      <c r="Q242" s="157"/>
      <c r="R242" s="157"/>
      <c r="S242" s="157"/>
      <c r="T242" s="157"/>
      <c r="U242" s="157"/>
      <c r="V242" s="157"/>
      <c r="W242" s="157"/>
    </row>
    <row r="243" spans="1:23" x14ac:dyDescent="0.2">
      <c r="A243" s="157"/>
      <c r="B243" s="19">
        <v>112678503</v>
      </c>
      <c r="C243" s="74" t="s">
        <v>577</v>
      </c>
      <c r="D243" s="75" t="s">
        <v>566</v>
      </c>
      <c r="E243" s="37">
        <f>'Table 5.1'!E243-'Table 5.1'!F243</f>
        <v>895</v>
      </c>
      <c r="F243" s="38">
        <f>'Table 5.1'!F243-'Table 5.1'!G243</f>
        <v>2246</v>
      </c>
      <c r="G243" s="38">
        <f>'Table 5.1'!G243-'Table 5.1'!H243</f>
        <v>-3179</v>
      </c>
      <c r="H243" s="38">
        <f>'Table 5.1'!H243-'Table 5.1'!I243</f>
        <v>0</v>
      </c>
      <c r="I243" s="63">
        <f>'Table 5.1'!E243-'Table 5.1'!I243</f>
        <v>-38</v>
      </c>
      <c r="J243" s="30">
        <f>E243/'Table 5.1'!F243</f>
        <v>1.6138338923149049E-2</v>
      </c>
      <c r="K243" s="30">
        <f>F243/'Table 5.1'!G243</f>
        <v>4.2208524392994058E-2</v>
      </c>
      <c r="L243" s="30">
        <f>G243/'Table 5.1'!H243</f>
        <v>-5.6374244116969022E-2</v>
      </c>
      <c r="M243" s="30">
        <f>H243/'Table 5.1'!I243</f>
        <v>0</v>
      </c>
      <c r="N243" s="64">
        <f>I243/'Table 5.1'!I243</f>
        <v>-6.7386639712010781E-4</v>
      </c>
      <c r="O243" s="179">
        <f t="shared" si="6"/>
        <v>451</v>
      </c>
      <c r="P243" s="180">
        <f t="shared" si="7"/>
        <v>451</v>
      </c>
      <c r="Q243" s="157"/>
      <c r="R243" s="157"/>
      <c r="S243" s="157"/>
      <c r="T243" s="157"/>
      <c r="U243" s="157"/>
      <c r="V243" s="157"/>
      <c r="W243" s="157"/>
    </row>
    <row r="244" spans="1:23" x14ac:dyDescent="0.2">
      <c r="A244" s="157"/>
      <c r="B244" s="19">
        <v>112679002</v>
      </c>
      <c r="C244" s="74" t="s">
        <v>578</v>
      </c>
      <c r="D244" s="75" t="s">
        <v>566</v>
      </c>
      <c r="E244" s="37">
        <f>'Table 5.1'!E244-'Table 5.1'!F244</f>
        <v>-234</v>
      </c>
      <c r="F244" s="38">
        <f>'Table 5.1'!F244-'Table 5.1'!G244</f>
        <v>1043</v>
      </c>
      <c r="G244" s="38">
        <f>'Table 5.1'!G244-'Table 5.1'!H244</f>
        <v>206</v>
      </c>
      <c r="H244" s="38">
        <f>'Table 5.1'!H244-'Table 5.1'!I244</f>
        <v>0</v>
      </c>
      <c r="I244" s="63">
        <f>'Table 5.1'!E244-'Table 5.1'!I244</f>
        <v>1015</v>
      </c>
      <c r="J244" s="30">
        <f>E244/'Table 5.1'!F244</f>
        <v>-7.782359984036185E-3</v>
      </c>
      <c r="K244" s="30">
        <f>F244/'Table 5.1'!G244</f>
        <v>3.5934539190353144E-2</v>
      </c>
      <c r="L244" s="30">
        <f>G244/'Table 5.1'!H244</f>
        <v>7.1480620424025816E-3</v>
      </c>
      <c r="M244" s="30">
        <f>H244/'Table 5.1'!I244</f>
        <v>0</v>
      </c>
      <c r="N244" s="64">
        <f>I244/'Table 5.1'!I244</f>
        <v>3.5219820257469031E-2</v>
      </c>
      <c r="O244" s="179">
        <f t="shared" si="6"/>
        <v>421</v>
      </c>
      <c r="P244" s="180">
        <f t="shared" si="7"/>
        <v>371</v>
      </c>
      <c r="Q244" s="157"/>
      <c r="R244" s="157"/>
      <c r="S244" s="157"/>
      <c r="T244" s="157"/>
      <c r="U244" s="157"/>
      <c r="V244" s="157"/>
      <c r="W244" s="157"/>
    </row>
    <row r="245" spans="1:23" x14ac:dyDescent="0.2">
      <c r="A245" s="157"/>
      <c r="B245" s="19">
        <v>112679403</v>
      </c>
      <c r="C245" s="74" t="s">
        <v>579</v>
      </c>
      <c r="D245" s="75" t="s">
        <v>566</v>
      </c>
      <c r="E245" s="37">
        <f>'Table 5.1'!E245-'Table 5.1'!F245</f>
        <v>529</v>
      </c>
      <c r="F245" s="38">
        <f>'Table 5.1'!F245-'Table 5.1'!G245</f>
        <v>-1111</v>
      </c>
      <c r="G245" s="38">
        <f>'Table 5.1'!G245-'Table 5.1'!H245</f>
        <v>-358</v>
      </c>
      <c r="H245" s="38">
        <f>'Table 5.1'!H245-'Table 5.1'!I245</f>
        <v>0</v>
      </c>
      <c r="I245" s="63">
        <f>'Table 5.1'!E245-'Table 5.1'!I245</f>
        <v>-940</v>
      </c>
      <c r="J245" s="30">
        <f>E245/'Table 5.1'!F245</f>
        <v>8.213392954181999E-3</v>
      </c>
      <c r="K245" s="30">
        <f>F245/'Table 5.1'!G245</f>
        <v>-1.6957172074849661E-2</v>
      </c>
      <c r="L245" s="30">
        <f>G245/'Table 5.1'!H245</f>
        <v>-5.4344526079300503E-3</v>
      </c>
      <c r="M245" s="30">
        <f>H245/'Table 5.1'!I245</f>
        <v>0</v>
      </c>
      <c r="N245" s="64">
        <f>I245/'Table 5.1'!I245</f>
        <v>-1.4269233104620803E-2</v>
      </c>
      <c r="O245" s="179">
        <f t="shared" si="6"/>
        <v>476</v>
      </c>
      <c r="P245" s="180">
        <f t="shared" si="7"/>
        <v>470</v>
      </c>
      <c r="Q245" s="157"/>
      <c r="R245" s="157"/>
      <c r="S245" s="157"/>
      <c r="T245" s="157"/>
      <c r="U245" s="157"/>
      <c r="V245" s="157"/>
      <c r="W245" s="157"/>
    </row>
    <row r="246" spans="1:23" x14ac:dyDescent="0.2">
      <c r="A246" s="157"/>
      <c r="B246" s="19">
        <v>113361303</v>
      </c>
      <c r="C246" s="74" t="s">
        <v>327</v>
      </c>
      <c r="D246" s="75" t="s">
        <v>328</v>
      </c>
      <c r="E246" s="37">
        <f>'Table 5.1'!E246-'Table 5.1'!F246</f>
        <v>2968</v>
      </c>
      <c r="F246" s="38">
        <f>'Table 5.1'!F246-'Table 5.1'!G246</f>
        <v>-694</v>
      </c>
      <c r="G246" s="38">
        <f>'Table 5.1'!G246-'Table 5.1'!H246</f>
        <v>3840</v>
      </c>
      <c r="H246" s="38">
        <f>'Table 5.1'!H246-'Table 5.1'!I246</f>
        <v>0</v>
      </c>
      <c r="I246" s="63">
        <f>'Table 5.1'!E246-'Table 5.1'!I246</f>
        <v>6114</v>
      </c>
      <c r="J246" s="30">
        <f>E246/'Table 5.1'!F246</f>
        <v>4.5208066776335834E-2</v>
      </c>
      <c r="K246" s="30">
        <f>F246/'Table 5.1'!G246</f>
        <v>-1.04603141108733E-2</v>
      </c>
      <c r="L246" s="30">
        <f>G246/'Table 5.1'!H246</f>
        <v>6.1434102326176687E-2</v>
      </c>
      <c r="M246" s="30">
        <f>H246/'Table 5.1'!I246</f>
        <v>0</v>
      </c>
      <c r="N246" s="64">
        <f>I246/'Table 5.1'!I246</f>
        <v>9.7814609797459443E-2</v>
      </c>
      <c r="O246" s="179">
        <f t="shared" si="6"/>
        <v>102</v>
      </c>
      <c r="P246" s="180">
        <f t="shared" si="7"/>
        <v>142</v>
      </c>
      <c r="Q246" s="157"/>
      <c r="R246" s="157"/>
      <c r="S246" s="157"/>
      <c r="T246" s="157"/>
      <c r="U246" s="157"/>
      <c r="V246" s="157"/>
      <c r="W246" s="157"/>
    </row>
    <row r="247" spans="1:23" x14ac:dyDescent="0.2">
      <c r="A247" s="157"/>
      <c r="B247" s="19">
        <v>113361503</v>
      </c>
      <c r="C247" s="74" t="s">
        <v>329</v>
      </c>
      <c r="D247" s="75" t="s">
        <v>328</v>
      </c>
      <c r="E247" s="37">
        <f>'Table 5.1'!E247-'Table 5.1'!F247</f>
        <v>1357</v>
      </c>
      <c r="F247" s="38">
        <f>'Table 5.1'!F247-'Table 5.1'!G247</f>
        <v>-2174</v>
      </c>
      <c r="G247" s="38">
        <f>'Table 5.1'!G247-'Table 5.1'!H247</f>
        <v>-1611</v>
      </c>
      <c r="H247" s="38">
        <f>'Table 5.1'!H247-'Table 5.1'!I247</f>
        <v>0</v>
      </c>
      <c r="I247" s="63">
        <f>'Table 5.1'!E247-'Table 5.1'!I247</f>
        <v>-2428</v>
      </c>
      <c r="J247" s="30">
        <f>E247/'Table 5.1'!F247</f>
        <v>3.4246056782334382E-2</v>
      </c>
      <c r="K247" s="30">
        <f>F247/'Table 5.1'!G247</f>
        <v>-5.2010813655829088E-2</v>
      </c>
      <c r="L247" s="30">
        <f>G247/'Table 5.1'!H247</f>
        <v>-3.7111264685556325E-2</v>
      </c>
      <c r="M247" s="30">
        <f>H247/'Table 5.1'!I247</f>
        <v>0</v>
      </c>
      <c r="N247" s="64">
        <f>I247/'Table 5.1'!I247</f>
        <v>-5.593181294632573E-2</v>
      </c>
      <c r="O247" s="179">
        <f t="shared" si="6"/>
        <v>491</v>
      </c>
      <c r="P247" s="180">
        <f t="shared" si="7"/>
        <v>493</v>
      </c>
      <c r="Q247" s="157"/>
      <c r="R247" s="157"/>
      <c r="S247" s="157"/>
      <c r="T247" s="157"/>
      <c r="U247" s="157"/>
      <c r="V247" s="157"/>
      <c r="W247" s="157"/>
    </row>
    <row r="248" spans="1:23" x14ac:dyDescent="0.2">
      <c r="A248" s="157"/>
      <c r="B248" s="19">
        <v>113361703</v>
      </c>
      <c r="C248" s="74" t="s">
        <v>330</v>
      </c>
      <c r="D248" s="75" t="s">
        <v>328</v>
      </c>
      <c r="E248" s="37">
        <f>'Table 5.1'!E248-'Table 5.1'!F248</f>
        <v>2454</v>
      </c>
      <c r="F248" s="38">
        <f>'Table 5.1'!F248-'Table 5.1'!G248</f>
        <v>988</v>
      </c>
      <c r="G248" s="38">
        <f>'Table 5.1'!G248-'Table 5.1'!H248</f>
        <v>351</v>
      </c>
      <c r="H248" s="38">
        <f>'Table 5.1'!H248-'Table 5.1'!I248</f>
        <v>0</v>
      </c>
      <c r="I248" s="63">
        <f>'Table 5.1'!E248-'Table 5.1'!I248</f>
        <v>3793</v>
      </c>
      <c r="J248" s="30">
        <f>E248/'Table 5.1'!F248</f>
        <v>4.2563524412453389E-2</v>
      </c>
      <c r="K248" s="30">
        <f>F248/'Table 5.1'!G248</f>
        <v>1.7435191557696718E-2</v>
      </c>
      <c r="L248" s="30">
        <f>G248/'Table 5.1'!H248</f>
        <v>6.2326869806094186E-3</v>
      </c>
      <c r="M248" s="30">
        <f>H248/'Table 5.1'!I248</f>
        <v>0</v>
      </c>
      <c r="N248" s="64">
        <f>I248/'Table 5.1'!I248</f>
        <v>6.7352084665104062E-2</v>
      </c>
      <c r="O248" s="179">
        <f t="shared" si="6"/>
        <v>228</v>
      </c>
      <c r="P248" s="180">
        <f t="shared" si="7"/>
        <v>246</v>
      </c>
      <c r="Q248" s="157"/>
      <c r="R248" s="157"/>
      <c r="S248" s="157"/>
      <c r="T248" s="157"/>
      <c r="U248" s="157"/>
      <c r="V248" s="157"/>
      <c r="W248" s="157"/>
    </row>
    <row r="249" spans="1:23" x14ac:dyDescent="0.2">
      <c r="A249" s="157"/>
      <c r="B249" s="19">
        <v>113362203</v>
      </c>
      <c r="C249" s="74" t="s">
        <v>331</v>
      </c>
      <c r="D249" s="75" t="s">
        <v>328</v>
      </c>
      <c r="E249" s="37">
        <f>'Table 5.1'!E249-'Table 5.1'!F249</f>
        <v>906</v>
      </c>
      <c r="F249" s="38">
        <f>'Table 5.1'!F249-'Table 5.1'!G249</f>
        <v>3289</v>
      </c>
      <c r="G249" s="38">
        <f>'Table 5.1'!G249-'Table 5.1'!H249</f>
        <v>225</v>
      </c>
      <c r="H249" s="38">
        <f>'Table 5.1'!H249-'Table 5.1'!I249</f>
        <v>0</v>
      </c>
      <c r="I249" s="63">
        <f>'Table 5.1'!E249-'Table 5.1'!I249</f>
        <v>4420</v>
      </c>
      <c r="J249" s="30">
        <f>E249/'Table 5.1'!F249</f>
        <v>1.3792473511143587E-2</v>
      </c>
      <c r="K249" s="30">
        <f>F249/'Table 5.1'!G249</f>
        <v>5.2709178031699229E-2</v>
      </c>
      <c r="L249" s="30">
        <f>G249/'Table 5.1'!H249</f>
        <v>3.6188760575160033E-3</v>
      </c>
      <c r="M249" s="30">
        <f>H249/'Table 5.1'!I249</f>
        <v>0</v>
      </c>
      <c r="N249" s="64">
        <f>I249/'Table 5.1'!I249</f>
        <v>7.1090809663203275E-2</v>
      </c>
      <c r="O249" s="179">
        <f t="shared" si="6"/>
        <v>188</v>
      </c>
      <c r="P249" s="180">
        <f t="shared" si="7"/>
        <v>228</v>
      </c>
      <c r="Q249" s="157"/>
      <c r="R249" s="157"/>
      <c r="S249" s="157"/>
      <c r="T249" s="157"/>
      <c r="U249" s="157"/>
      <c r="V249" s="157"/>
      <c r="W249" s="157"/>
    </row>
    <row r="250" spans="1:23" x14ac:dyDescent="0.2">
      <c r="A250" s="157"/>
      <c r="B250" s="19">
        <v>113362303</v>
      </c>
      <c r="C250" s="74" t="s">
        <v>332</v>
      </c>
      <c r="D250" s="75" t="s">
        <v>328</v>
      </c>
      <c r="E250" s="37">
        <f>'Table 5.1'!E250-'Table 5.1'!F250</f>
        <v>741</v>
      </c>
      <c r="F250" s="38">
        <f>'Table 5.1'!F250-'Table 5.1'!G250</f>
        <v>673</v>
      </c>
      <c r="G250" s="38">
        <f>'Table 5.1'!G250-'Table 5.1'!H250</f>
        <v>831</v>
      </c>
      <c r="H250" s="38">
        <f>'Table 5.1'!H250-'Table 5.1'!I250</f>
        <v>0</v>
      </c>
      <c r="I250" s="63">
        <f>'Table 5.1'!E250-'Table 5.1'!I250</f>
        <v>2245</v>
      </c>
      <c r="J250" s="30">
        <f>E250/'Table 5.1'!F250</f>
        <v>1.2376609710878389E-2</v>
      </c>
      <c r="K250" s="30">
        <f>F250/'Table 5.1'!G250</f>
        <v>1.136862731849049E-2</v>
      </c>
      <c r="L250" s="30">
        <f>G250/'Table 5.1'!H250</f>
        <v>1.4237497215892542E-2</v>
      </c>
      <c r="M250" s="30">
        <f>H250/'Table 5.1'!I250</f>
        <v>0</v>
      </c>
      <c r="N250" s="64">
        <f>I250/'Table 5.1'!I250</f>
        <v>3.8463515342573716E-2</v>
      </c>
      <c r="O250" s="179">
        <f t="shared" si="6"/>
        <v>347</v>
      </c>
      <c r="P250" s="180">
        <f t="shared" si="7"/>
        <v>362</v>
      </c>
      <c r="Q250" s="157"/>
      <c r="R250" s="157"/>
      <c r="S250" s="157"/>
      <c r="T250" s="157"/>
      <c r="U250" s="157"/>
      <c r="V250" s="157"/>
      <c r="W250" s="157"/>
    </row>
    <row r="251" spans="1:23" x14ac:dyDescent="0.2">
      <c r="A251" s="157"/>
      <c r="B251" s="19">
        <v>113362403</v>
      </c>
      <c r="C251" s="74" t="s">
        <v>333</v>
      </c>
      <c r="D251" s="75" t="s">
        <v>328</v>
      </c>
      <c r="E251" s="37">
        <f>'Table 5.1'!E251-'Table 5.1'!F251</f>
        <v>2210</v>
      </c>
      <c r="F251" s="38">
        <f>'Table 5.1'!F251-'Table 5.1'!G251</f>
        <v>2507</v>
      </c>
      <c r="G251" s="38">
        <f>'Table 5.1'!G251-'Table 5.1'!H251</f>
        <v>-559</v>
      </c>
      <c r="H251" s="38">
        <f>'Table 5.1'!H251-'Table 5.1'!I251</f>
        <v>0</v>
      </c>
      <c r="I251" s="63">
        <f>'Table 5.1'!E251-'Table 5.1'!I251</f>
        <v>4158</v>
      </c>
      <c r="J251" s="30">
        <f>E251/'Table 5.1'!F251</f>
        <v>3.6086935223134831E-2</v>
      </c>
      <c r="K251" s="30">
        <f>F251/'Table 5.1'!G251</f>
        <v>4.2683964994721969E-2</v>
      </c>
      <c r="L251" s="30">
        <f>G251/'Table 5.1'!H251</f>
        <v>-9.4277570708178032E-3</v>
      </c>
      <c r="M251" s="30">
        <f>H251/'Table 5.1'!I251</f>
        <v>0</v>
      </c>
      <c r="N251" s="64">
        <f>I251/'Table 5.1'!I251</f>
        <v>7.0126321825510596E-2</v>
      </c>
      <c r="O251" s="179">
        <f t="shared" si="6"/>
        <v>201</v>
      </c>
      <c r="P251" s="180">
        <f t="shared" si="7"/>
        <v>232</v>
      </c>
      <c r="Q251" s="157"/>
      <c r="R251" s="157"/>
      <c r="S251" s="157"/>
      <c r="T251" s="157"/>
      <c r="U251" s="157"/>
      <c r="V251" s="157"/>
      <c r="W251" s="157"/>
    </row>
    <row r="252" spans="1:23" x14ac:dyDescent="0.2">
      <c r="A252" s="157"/>
      <c r="B252" s="19">
        <v>113362603</v>
      </c>
      <c r="C252" s="74" t="s">
        <v>334</v>
      </c>
      <c r="D252" s="75" t="s">
        <v>328</v>
      </c>
      <c r="E252" s="37">
        <f>'Table 5.1'!E252-'Table 5.1'!F252</f>
        <v>1423</v>
      </c>
      <c r="F252" s="38">
        <f>'Table 5.1'!F252-'Table 5.1'!G252</f>
        <v>177</v>
      </c>
      <c r="G252" s="38">
        <f>'Table 5.1'!G252-'Table 5.1'!H252</f>
        <v>1337</v>
      </c>
      <c r="H252" s="38">
        <f>'Table 5.1'!H252-'Table 5.1'!I252</f>
        <v>0</v>
      </c>
      <c r="I252" s="63">
        <f>'Table 5.1'!E252-'Table 5.1'!I252</f>
        <v>2937</v>
      </c>
      <c r="J252" s="30">
        <f>E252/'Table 5.1'!F252</f>
        <v>2.5373107715350462E-2</v>
      </c>
      <c r="K252" s="30">
        <f>F252/'Table 5.1'!G252</f>
        <v>3.1660286910170643E-3</v>
      </c>
      <c r="L252" s="30">
        <f>G252/'Table 5.1'!H252</f>
        <v>2.4501090362660117E-2</v>
      </c>
      <c r="M252" s="30">
        <f>H252/'Table 5.1'!I252</f>
        <v>0</v>
      </c>
      <c r="N252" s="64">
        <f>I252/'Table 5.1'!I252</f>
        <v>5.3821766937272079E-2</v>
      </c>
      <c r="O252" s="179">
        <f t="shared" si="6"/>
        <v>290</v>
      </c>
      <c r="P252" s="180">
        <f t="shared" si="7"/>
        <v>304</v>
      </c>
      <c r="Q252" s="157"/>
      <c r="R252" s="157"/>
      <c r="S252" s="157"/>
      <c r="T252" s="157"/>
      <c r="U252" s="157"/>
      <c r="V252" s="157"/>
      <c r="W252" s="157"/>
    </row>
    <row r="253" spans="1:23" x14ac:dyDescent="0.2">
      <c r="A253" s="157"/>
      <c r="B253" s="19">
        <v>113363103</v>
      </c>
      <c r="C253" s="74" t="s">
        <v>335</v>
      </c>
      <c r="D253" s="75" t="s">
        <v>328</v>
      </c>
      <c r="E253" s="37">
        <f>'Table 5.1'!E253-'Table 5.1'!F253</f>
        <v>1920</v>
      </c>
      <c r="F253" s="38">
        <f>'Table 5.1'!F253-'Table 5.1'!G253</f>
        <v>1415</v>
      </c>
      <c r="G253" s="38">
        <f>'Table 5.1'!G253-'Table 5.1'!H253</f>
        <v>1061</v>
      </c>
      <c r="H253" s="38">
        <f>'Table 5.1'!H253-'Table 5.1'!I253</f>
        <v>0</v>
      </c>
      <c r="I253" s="63">
        <f>'Table 5.1'!E253-'Table 5.1'!I253</f>
        <v>4396</v>
      </c>
      <c r="J253" s="30">
        <f>E253/'Table 5.1'!F253</f>
        <v>2.7603260635162528E-2</v>
      </c>
      <c r="K253" s="30">
        <f>F253/'Table 5.1'!G253</f>
        <v>2.0765460362184848E-2</v>
      </c>
      <c r="L253" s="30">
        <f>G253/'Table 5.1'!H253</f>
        <v>1.5816699214382612E-2</v>
      </c>
      <c r="M253" s="30">
        <f>H253/'Table 5.1'!I253</f>
        <v>0</v>
      </c>
      <c r="N253" s="64">
        <f>I253/'Table 5.1'!I253</f>
        <v>6.5532714181362833E-2</v>
      </c>
      <c r="O253" s="179">
        <f t="shared" si="6"/>
        <v>190</v>
      </c>
      <c r="P253" s="180">
        <f t="shared" si="7"/>
        <v>252</v>
      </c>
      <c r="Q253" s="157"/>
      <c r="R253" s="157"/>
      <c r="S253" s="157"/>
      <c r="T253" s="157"/>
      <c r="U253" s="157"/>
      <c r="V253" s="157"/>
      <c r="W253" s="157"/>
    </row>
    <row r="254" spans="1:23" x14ac:dyDescent="0.2">
      <c r="A254" s="157"/>
      <c r="B254" s="19">
        <v>113363603</v>
      </c>
      <c r="C254" s="74" t="s">
        <v>336</v>
      </c>
      <c r="D254" s="75" t="s">
        <v>328</v>
      </c>
      <c r="E254" s="37">
        <f>'Table 5.1'!E254-'Table 5.1'!F254</f>
        <v>1699</v>
      </c>
      <c r="F254" s="38">
        <f>'Table 5.1'!F254-'Table 5.1'!G254</f>
        <v>689</v>
      </c>
      <c r="G254" s="38">
        <f>'Table 5.1'!G254-'Table 5.1'!H254</f>
        <v>-52</v>
      </c>
      <c r="H254" s="38">
        <f>'Table 5.1'!H254-'Table 5.1'!I254</f>
        <v>0</v>
      </c>
      <c r="I254" s="63">
        <f>'Table 5.1'!E254-'Table 5.1'!I254</f>
        <v>2336</v>
      </c>
      <c r="J254" s="30">
        <f>E254/'Table 5.1'!F254</f>
        <v>2.4974643166884712E-2</v>
      </c>
      <c r="K254" s="30">
        <f>F254/'Table 5.1'!G254</f>
        <v>1.0231660231660231E-2</v>
      </c>
      <c r="L254" s="30">
        <f>G254/'Table 5.1'!H254</f>
        <v>-7.716049382716049E-4</v>
      </c>
      <c r="M254" s="30">
        <f>H254/'Table 5.1'!I254</f>
        <v>0</v>
      </c>
      <c r="N254" s="64">
        <f>I254/'Table 5.1'!I254</f>
        <v>3.466286799620133E-2</v>
      </c>
      <c r="O254" s="179">
        <f t="shared" si="6"/>
        <v>341</v>
      </c>
      <c r="P254" s="180">
        <f t="shared" si="7"/>
        <v>376</v>
      </c>
      <c r="Q254" s="157"/>
      <c r="R254" s="157"/>
      <c r="S254" s="157"/>
      <c r="T254" s="157"/>
      <c r="U254" s="157"/>
      <c r="V254" s="157"/>
      <c r="W254" s="157"/>
    </row>
    <row r="255" spans="1:23" x14ac:dyDescent="0.2">
      <c r="A255" s="157"/>
      <c r="B255" s="19">
        <v>113364002</v>
      </c>
      <c r="C255" s="74" t="s">
        <v>337</v>
      </c>
      <c r="D255" s="75" t="s">
        <v>328</v>
      </c>
      <c r="E255" s="37">
        <f>'Table 5.1'!E255-'Table 5.1'!F255</f>
        <v>3300</v>
      </c>
      <c r="F255" s="38">
        <f>'Table 5.1'!F255-'Table 5.1'!G255</f>
        <v>2230</v>
      </c>
      <c r="G255" s="38">
        <f>'Table 5.1'!G255-'Table 5.1'!H255</f>
        <v>707</v>
      </c>
      <c r="H255" s="38">
        <f>'Table 5.1'!H255-'Table 5.1'!I255</f>
        <v>0</v>
      </c>
      <c r="I255" s="63">
        <f>'Table 5.1'!E255-'Table 5.1'!I255</f>
        <v>6237</v>
      </c>
      <c r="J255" s="30">
        <f>E255/'Table 5.1'!F255</f>
        <v>8.2671543452664281E-2</v>
      </c>
      <c r="K255" s="30">
        <f>F255/'Table 5.1'!G255</f>
        <v>5.9171597633136092E-2</v>
      </c>
      <c r="L255" s="30">
        <f>G255/'Table 5.1'!H255</f>
        <v>1.9118442401297998E-2</v>
      </c>
      <c r="M255" s="30">
        <f>H255/'Table 5.1'!I255</f>
        <v>0</v>
      </c>
      <c r="N255" s="64">
        <f>I255/'Table 5.1'!I255</f>
        <v>0.16865873445105461</v>
      </c>
      <c r="O255" s="179">
        <f t="shared" si="6"/>
        <v>94</v>
      </c>
      <c r="P255" s="180">
        <f t="shared" si="7"/>
        <v>25</v>
      </c>
      <c r="Q255" s="157"/>
      <c r="R255" s="157"/>
      <c r="S255" s="157"/>
      <c r="T255" s="157"/>
      <c r="U255" s="157"/>
      <c r="V255" s="157"/>
      <c r="W255" s="157"/>
    </row>
    <row r="256" spans="1:23" x14ac:dyDescent="0.2">
      <c r="A256" s="157"/>
      <c r="B256" s="19">
        <v>113364403</v>
      </c>
      <c r="C256" s="74" t="s">
        <v>338</v>
      </c>
      <c r="D256" s="75" t="s">
        <v>328</v>
      </c>
      <c r="E256" s="37">
        <f>'Table 5.1'!E256-'Table 5.1'!F256</f>
        <v>1770</v>
      </c>
      <c r="F256" s="38">
        <f>'Table 5.1'!F256-'Table 5.1'!G256</f>
        <v>276</v>
      </c>
      <c r="G256" s="38">
        <f>'Table 5.1'!G256-'Table 5.1'!H256</f>
        <v>-423</v>
      </c>
      <c r="H256" s="38">
        <f>'Table 5.1'!H256-'Table 5.1'!I256</f>
        <v>0</v>
      </c>
      <c r="I256" s="63">
        <f>'Table 5.1'!E256-'Table 5.1'!I256</f>
        <v>1623</v>
      </c>
      <c r="J256" s="30">
        <f>E256/'Table 5.1'!F256</f>
        <v>2.7839380927664796E-2</v>
      </c>
      <c r="K256" s="30">
        <f>F256/'Table 5.1'!G256</f>
        <v>4.3599829391971941E-3</v>
      </c>
      <c r="L256" s="30">
        <f>G256/'Table 5.1'!H256</f>
        <v>-6.6377930515017416E-3</v>
      </c>
      <c r="M256" s="30">
        <f>H256/'Table 5.1'!I256</f>
        <v>0</v>
      </c>
      <c r="N256" s="64">
        <f>I256/'Table 5.1'!I256</f>
        <v>2.5468411637322285E-2</v>
      </c>
      <c r="O256" s="179">
        <f t="shared" si="6"/>
        <v>390</v>
      </c>
      <c r="P256" s="180">
        <f t="shared" si="7"/>
        <v>409</v>
      </c>
      <c r="Q256" s="157"/>
      <c r="R256" s="157"/>
      <c r="S256" s="157"/>
      <c r="T256" s="157"/>
      <c r="U256" s="157"/>
      <c r="V256" s="157"/>
      <c r="W256" s="157"/>
    </row>
    <row r="257" spans="1:23" x14ac:dyDescent="0.2">
      <c r="A257" s="157"/>
      <c r="B257" s="19">
        <v>113364503</v>
      </c>
      <c r="C257" s="74" t="s">
        <v>339</v>
      </c>
      <c r="D257" s="75" t="s">
        <v>328</v>
      </c>
      <c r="E257" s="37">
        <f>'Table 5.1'!E257-'Table 5.1'!F257</f>
        <v>4130</v>
      </c>
      <c r="F257" s="38">
        <f>'Table 5.1'!F257-'Table 5.1'!G257</f>
        <v>2569</v>
      </c>
      <c r="G257" s="38">
        <f>'Table 5.1'!G257-'Table 5.1'!H257</f>
        <v>751</v>
      </c>
      <c r="H257" s="38">
        <f>'Table 5.1'!H257-'Table 5.1'!I257</f>
        <v>0</v>
      </c>
      <c r="I257" s="63">
        <f>'Table 5.1'!E257-'Table 5.1'!I257</f>
        <v>7450</v>
      </c>
      <c r="J257" s="30">
        <f>E257/'Table 5.1'!F257</f>
        <v>5.8074132403397268E-2</v>
      </c>
      <c r="K257" s="30">
        <f>F257/'Table 5.1'!G257</f>
        <v>3.7477934847622796E-2</v>
      </c>
      <c r="L257" s="30">
        <f>G257/'Table 5.1'!H257</f>
        <v>1.1077349696147265E-2</v>
      </c>
      <c r="M257" s="30">
        <f>H257/'Table 5.1'!I257</f>
        <v>0</v>
      </c>
      <c r="N257" s="64">
        <f>I257/'Table 5.1'!I257</f>
        <v>0.10988848899640097</v>
      </c>
      <c r="O257" s="179">
        <f t="shared" si="6"/>
        <v>53</v>
      </c>
      <c r="P257" s="180">
        <f t="shared" si="7"/>
        <v>118</v>
      </c>
      <c r="Q257" s="157"/>
      <c r="R257" s="157"/>
      <c r="S257" s="157"/>
      <c r="T257" s="157"/>
      <c r="U257" s="157"/>
      <c r="V257" s="157"/>
      <c r="W257" s="157"/>
    </row>
    <row r="258" spans="1:23" x14ac:dyDescent="0.2">
      <c r="A258" s="157"/>
      <c r="B258" s="19">
        <v>113365203</v>
      </c>
      <c r="C258" s="74" t="s">
        <v>340</v>
      </c>
      <c r="D258" s="75" t="s">
        <v>328</v>
      </c>
      <c r="E258" s="37">
        <f>'Table 5.1'!E258-'Table 5.1'!F258</f>
        <v>2240</v>
      </c>
      <c r="F258" s="38">
        <f>'Table 5.1'!F258-'Table 5.1'!G258</f>
        <v>1283</v>
      </c>
      <c r="G258" s="38">
        <f>'Table 5.1'!G258-'Table 5.1'!H258</f>
        <v>34</v>
      </c>
      <c r="H258" s="38">
        <f>'Table 5.1'!H258-'Table 5.1'!I258</f>
        <v>0</v>
      </c>
      <c r="I258" s="63">
        <f>'Table 5.1'!E258-'Table 5.1'!I258</f>
        <v>3557</v>
      </c>
      <c r="J258" s="30">
        <f>E258/'Table 5.1'!F258</f>
        <v>3.6987500206403463E-2</v>
      </c>
      <c r="K258" s="30">
        <f>F258/'Table 5.1'!G258</f>
        <v>2.1643780154526133E-2</v>
      </c>
      <c r="L258" s="30">
        <f>G258/'Table 5.1'!H258</f>
        <v>5.7389777867800963E-4</v>
      </c>
      <c r="M258" s="30">
        <f>H258/'Table 5.1'!I258</f>
        <v>0</v>
      </c>
      <c r="N258" s="64">
        <f>I258/'Table 5.1'!I258</f>
        <v>6.0039835257578826E-2</v>
      </c>
      <c r="O258" s="179">
        <f t="shared" si="6"/>
        <v>244</v>
      </c>
      <c r="P258" s="180">
        <f t="shared" si="7"/>
        <v>278</v>
      </c>
      <c r="Q258" s="157"/>
      <c r="R258" s="157"/>
      <c r="S258" s="157"/>
      <c r="T258" s="157"/>
      <c r="U258" s="157"/>
      <c r="V258" s="157"/>
      <c r="W258" s="157"/>
    </row>
    <row r="259" spans="1:23" x14ac:dyDescent="0.2">
      <c r="A259" s="157"/>
      <c r="B259" s="19">
        <v>113365303</v>
      </c>
      <c r="C259" s="74" t="s">
        <v>341</v>
      </c>
      <c r="D259" s="75" t="s">
        <v>328</v>
      </c>
      <c r="E259" s="37">
        <f>'Table 5.1'!E259-'Table 5.1'!F259</f>
        <v>3715</v>
      </c>
      <c r="F259" s="38">
        <f>'Table 5.1'!F259-'Table 5.1'!G259</f>
        <v>1094</v>
      </c>
      <c r="G259" s="38">
        <f>'Table 5.1'!G259-'Table 5.1'!H259</f>
        <v>41</v>
      </c>
      <c r="H259" s="38">
        <f>'Table 5.1'!H259-'Table 5.1'!I259</f>
        <v>0</v>
      </c>
      <c r="I259" s="63">
        <f>'Table 5.1'!E259-'Table 5.1'!I259</f>
        <v>4850</v>
      </c>
      <c r="J259" s="30">
        <f>E259/'Table 5.1'!F259</f>
        <v>6.2310259807785845E-2</v>
      </c>
      <c r="K259" s="30">
        <f>F259/'Table 5.1'!G259</f>
        <v>1.869222751892289E-2</v>
      </c>
      <c r="L259" s="30">
        <f>G259/'Table 5.1'!H259</f>
        <v>7.0102246691515914E-4</v>
      </c>
      <c r="M259" s="30">
        <f>H259/'Table 5.1'!I259</f>
        <v>0</v>
      </c>
      <c r="N259" s="64">
        <f>I259/'Table 5.1'!I259</f>
        <v>8.2925828403378588E-2</v>
      </c>
      <c r="O259" s="179">
        <f t="shared" si="6"/>
        <v>165</v>
      </c>
      <c r="P259" s="180">
        <f t="shared" si="7"/>
        <v>179</v>
      </c>
      <c r="Q259" s="157"/>
      <c r="R259" s="157"/>
      <c r="S259" s="157"/>
      <c r="T259" s="157"/>
      <c r="U259" s="157"/>
      <c r="V259" s="157"/>
      <c r="W259" s="157"/>
    </row>
    <row r="260" spans="1:23" x14ac:dyDescent="0.2">
      <c r="A260" s="157"/>
      <c r="B260" s="19">
        <v>113367003</v>
      </c>
      <c r="C260" s="74" t="s">
        <v>342</v>
      </c>
      <c r="D260" s="75" t="s">
        <v>328</v>
      </c>
      <c r="E260" s="37">
        <f>'Table 5.1'!E260-'Table 5.1'!F260</f>
        <v>1752</v>
      </c>
      <c r="F260" s="38">
        <f>'Table 5.1'!F260-'Table 5.1'!G260</f>
        <v>4309</v>
      </c>
      <c r="G260" s="38">
        <f>'Table 5.1'!G260-'Table 5.1'!H260</f>
        <v>2280</v>
      </c>
      <c r="H260" s="38">
        <f>'Table 5.1'!H260-'Table 5.1'!I260</f>
        <v>0</v>
      </c>
      <c r="I260" s="63">
        <f>'Table 5.1'!E260-'Table 5.1'!I260</f>
        <v>8341</v>
      </c>
      <c r="J260" s="30">
        <f>E260/'Table 5.1'!F260</f>
        <v>2.8443867197012744E-2</v>
      </c>
      <c r="K260" s="30">
        <f>F260/'Table 5.1'!G260</f>
        <v>7.5219076214083719E-2</v>
      </c>
      <c r="L260" s="30">
        <f>G260/'Table 5.1'!H260</f>
        <v>4.1450023633785409E-2</v>
      </c>
      <c r="M260" s="30">
        <f>H260/'Table 5.1'!I260</f>
        <v>0</v>
      </c>
      <c r="N260" s="64">
        <f>I260/'Table 5.1'!I260</f>
        <v>0.1516380031269316</v>
      </c>
      <c r="O260" s="179">
        <f t="shared" si="6"/>
        <v>37</v>
      </c>
      <c r="P260" s="180">
        <f t="shared" si="7"/>
        <v>38</v>
      </c>
      <c r="Q260" s="157"/>
      <c r="R260" s="157"/>
      <c r="S260" s="157"/>
      <c r="T260" s="157"/>
      <c r="U260" s="157"/>
      <c r="V260" s="157"/>
      <c r="W260" s="157"/>
    </row>
    <row r="261" spans="1:23" x14ac:dyDescent="0.2">
      <c r="A261" s="157"/>
      <c r="B261" s="19">
        <v>113369003</v>
      </c>
      <c r="C261" s="74" t="s">
        <v>343</v>
      </c>
      <c r="D261" s="75" t="s">
        <v>328</v>
      </c>
      <c r="E261" s="37">
        <f>'Table 5.1'!E261-'Table 5.1'!F261</f>
        <v>3480</v>
      </c>
      <c r="F261" s="38">
        <f>'Table 5.1'!F261-'Table 5.1'!G261</f>
        <v>2484</v>
      </c>
      <c r="G261" s="38">
        <f>'Table 5.1'!G261-'Table 5.1'!H261</f>
        <v>-1397</v>
      </c>
      <c r="H261" s="38">
        <f>'Table 5.1'!H261-'Table 5.1'!I261</f>
        <v>0</v>
      </c>
      <c r="I261" s="63">
        <f>'Table 5.1'!E261-'Table 5.1'!I261</f>
        <v>4567</v>
      </c>
      <c r="J261" s="30">
        <f>E261/'Table 5.1'!F261</f>
        <v>5.3402080839701688E-2</v>
      </c>
      <c r="K261" s="30">
        <f>F261/'Table 5.1'!G261</f>
        <v>3.9628601512395903E-2</v>
      </c>
      <c r="L261" s="30">
        <f>G261/'Table 5.1'!H261</f>
        <v>-2.1801214126312831E-2</v>
      </c>
      <c r="M261" s="30">
        <f>H261/'Table 5.1'!I261</f>
        <v>0</v>
      </c>
      <c r="N261" s="64">
        <f>I261/'Table 5.1'!I261</f>
        <v>7.1271399366407084E-2</v>
      </c>
      <c r="O261" s="179">
        <f t="shared" ref="O261:O324" si="8">_xlfn.RANK.EQ(I261, I$5:I$504)</f>
        <v>179</v>
      </c>
      <c r="P261" s="180">
        <f t="shared" ref="P261:P324" si="9">_xlfn.RANK.EQ(N261, N$5:N$504)</f>
        <v>225</v>
      </c>
      <c r="Q261" s="157"/>
      <c r="R261" s="157"/>
      <c r="S261" s="157"/>
      <c r="T261" s="157"/>
      <c r="U261" s="157"/>
      <c r="V261" s="157"/>
      <c r="W261" s="157"/>
    </row>
    <row r="262" spans="1:23" x14ac:dyDescent="0.2">
      <c r="A262" s="157"/>
      <c r="B262" s="19">
        <v>113380303</v>
      </c>
      <c r="C262" s="74" t="s">
        <v>353</v>
      </c>
      <c r="D262" s="75" t="s">
        <v>354</v>
      </c>
      <c r="E262" s="37">
        <f>'Table 5.1'!E262-'Table 5.1'!F262</f>
        <v>2796</v>
      </c>
      <c r="F262" s="38">
        <f>'Table 5.1'!F262-'Table 5.1'!G262</f>
        <v>-408</v>
      </c>
      <c r="G262" s="38">
        <f>'Table 5.1'!G262-'Table 5.1'!H262</f>
        <v>-494</v>
      </c>
      <c r="H262" s="38">
        <f>'Table 5.1'!H262-'Table 5.1'!I262</f>
        <v>0</v>
      </c>
      <c r="I262" s="63">
        <f>'Table 5.1'!E262-'Table 5.1'!I262</f>
        <v>1894</v>
      </c>
      <c r="J262" s="30">
        <f>E262/'Table 5.1'!F262</f>
        <v>5.0181269966617613E-2</v>
      </c>
      <c r="K262" s="30">
        <f>F262/'Table 5.1'!G262</f>
        <v>-7.2693582296974668E-3</v>
      </c>
      <c r="L262" s="30">
        <f>G262/'Table 5.1'!H262</f>
        <v>-8.7248322147650999E-3</v>
      </c>
      <c r="M262" s="30">
        <f>H262/'Table 5.1'!I262</f>
        <v>0</v>
      </c>
      <c r="N262" s="64">
        <f>I262/'Table 5.1'!I262</f>
        <v>3.3451077357824092E-2</v>
      </c>
      <c r="O262" s="179">
        <f t="shared" si="8"/>
        <v>370</v>
      </c>
      <c r="P262" s="180">
        <f t="shared" si="9"/>
        <v>379</v>
      </c>
      <c r="Q262" s="157"/>
      <c r="R262" s="157"/>
      <c r="S262" s="157"/>
      <c r="T262" s="157"/>
      <c r="U262" s="157"/>
      <c r="V262" s="157"/>
      <c r="W262" s="157"/>
    </row>
    <row r="263" spans="1:23" x14ac:dyDescent="0.2">
      <c r="A263" s="157"/>
      <c r="B263" s="19">
        <v>113381303</v>
      </c>
      <c r="C263" s="74" t="s">
        <v>355</v>
      </c>
      <c r="D263" s="75" t="s">
        <v>354</v>
      </c>
      <c r="E263" s="37">
        <f>'Table 5.1'!E263-'Table 5.1'!F263</f>
        <v>1584</v>
      </c>
      <c r="F263" s="38">
        <f>'Table 5.1'!F263-'Table 5.1'!G263</f>
        <v>2059</v>
      </c>
      <c r="G263" s="38">
        <f>'Table 5.1'!G263-'Table 5.1'!H263</f>
        <v>-1615</v>
      </c>
      <c r="H263" s="38">
        <f>'Table 5.1'!H263-'Table 5.1'!I263</f>
        <v>0</v>
      </c>
      <c r="I263" s="63">
        <f>'Table 5.1'!E263-'Table 5.1'!I263</f>
        <v>2028</v>
      </c>
      <c r="J263" s="30">
        <f>E263/'Table 5.1'!F263</f>
        <v>2.4210558493565248E-2</v>
      </c>
      <c r="K263" s="30">
        <f>F263/'Table 5.1'!G263</f>
        <v>3.2493253586251519E-2</v>
      </c>
      <c r="L263" s="30">
        <f>G263/'Table 5.1'!H263</f>
        <v>-2.4853036225416267E-2</v>
      </c>
      <c r="M263" s="30">
        <f>H263/'Table 5.1'!I263</f>
        <v>0</v>
      </c>
      <c r="N263" s="64">
        <f>I263/'Table 5.1'!I263</f>
        <v>3.1208642393278137E-2</v>
      </c>
      <c r="O263" s="179">
        <f t="shared" si="8"/>
        <v>359</v>
      </c>
      <c r="P263" s="180">
        <f t="shared" si="9"/>
        <v>387</v>
      </c>
      <c r="Q263" s="157"/>
      <c r="R263" s="157"/>
      <c r="S263" s="157"/>
      <c r="T263" s="157"/>
      <c r="U263" s="157"/>
      <c r="V263" s="157"/>
      <c r="W263" s="157"/>
    </row>
    <row r="264" spans="1:23" x14ac:dyDescent="0.2">
      <c r="A264" s="157"/>
      <c r="B264" s="19">
        <v>113382303</v>
      </c>
      <c r="C264" s="74" t="s">
        <v>356</v>
      </c>
      <c r="D264" s="75" t="s">
        <v>354</v>
      </c>
      <c r="E264" s="37">
        <f>'Table 5.1'!E264-'Table 5.1'!F264</f>
        <v>2942</v>
      </c>
      <c r="F264" s="38">
        <f>'Table 5.1'!F264-'Table 5.1'!G264</f>
        <v>493</v>
      </c>
      <c r="G264" s="38">
        <f>'Table 5.1'!G264-'Table 5.1'!H264</f>
        <v>-617</v>
      </c>
      <c r="H264" s="38">
        <f>'Table 5.1'!H264-'Table 5.1'!I264</f>
        <v>0</v>
      </c>
      <c r="I264" s="63">
        <f>'Table 5.1'!E264-'Table 5.1'!I264</f>
        <v>2818</v>
      </c>
      <c r="J264" s="30">
        <f>E264/'Table 5.1'!F264</f>
        <v>5.0801215637518993E-2</v>
      </c>
      <c r="K264" s="30">
        <f>F264/'Table 5.1'!G264</f>
        <v>8.5860081157804902E-3</v>
      </c>
      <c r="L264" s="30">
        <f>G264/'Table 5.1'!H264</f>
        <v>-1.0631332276518024E-2</v>
      </c>
      <c r="M264" s="30">
        <f>H264/'Table 5.1'!I264</f>
        <v>0</v>
      </c>
      <c r="N264" s="64">
        <f>I264/'Table 5.1'!I264</f>
        <v>4.855606864704666E-2</v>
      </c>
      <c r="O264" s="179">
        <f t="shared" si="8"/>
        <v>308</v>
      </c>
      <c r="P264" s="180">
        <f t="shared" si="9"/>
        <v>329</v>
      </c>
      <c r="Q264" s="157"/>
      <c r="R264" s="157"/>
      <c r="S264" s="157"/>
      <c r="T264" s="157"/>
      <c r="U264" s="157"/>
      <c r="V264" s="157"/>
      <c r="W264" s="157"/>
    </row>
    <row r="265" spans="1:23" x14ac:dyDescent="0.2">
      <c r="A265" s="157"/>
      <c r="B265" s="19">
        <v>113384603</v>
      </c>
      <c r="C265" s="74" t="s">
        <v>357</v>
      </c>
      <c r="D265" s="75" t="s">
        <v>354</v>
      </c>
      <c r="E265" s="37">
        <f>'Table 5.1'!E265-'Table 5.1'!F265</f>
        <v>2169</v>
      </c>
      <c r="F265" s="38">
        <f>'Table 5.1'!F265-'Table 5.1'!G265</f>
        <v>1299</v>
      </c>
      <c r="G265" s="38">
        <f>'Table 5.1'!G265-'Table 5.1'!H265</f>
        <v>-837</v>
      </c>
      <c r="H265" s="38">
        <f>'Table 5.1'!H265-'Table 5.1'!I265</f>
        <v>0</v>
      </c>
      <c r="I265" s="63">
        <f>'Table 5.1'!E265-'Table 5.1'!I265</f>
        <v>2631</v>
      </c>
      <c r="J265" s="30">
        <f>E265/'Table 5.1'!F265</f>
        <v>5.9651824757294906E-2</v>
      </c>
      <c r="K265" s="30">
        <f>F265/'Table 5.1'!G265</f>
        <v>3.7048656665335689E-2</v>
      </c>
      <c r="L265" s="30">
        <f>G265/'Table 5.1'!H265</f>
        <v>-2.3315412685590127E-2</v>
      </c>
      <c r="M265" s="30">
        <f>H265/'Table 5.1'!I265</f>
        <v>0</v>
      </c>
      <c r="N265" s="64">
        <f>I265/'Table 5.1'!I265</f>
        <v>7.3288949552912333E-2</v>
      </c>
      <c r="O265" s="179">
        <f t="shared" si="8"/>
        <v>325</v>
      </c>
      <c r="P265" s="180">
        <f t="shared" si="9"/>
        <v>214</v>
      </c>
      <c r="Q265" s="157"/>
      <c r="R265" s="157"/>
      <c r="S265" s="157"/>
      <c r="T265" s="157"/>
      <c r="U265" s="157"/>
      <c r="V265" s="157"/>
      <c r="W265" s="157"/>
    </row>
    <row r="266" spans="1:23" x14ac:dyDescent="0.2">
      <c r="A266" s="157"/>
      <c r="B266" s="19">
        <v>113385003</v>
      </c>
      <c r="C266" s="74" t="s">
        <v>358</v>
      </c>
      <c r="D266" s="75" t="s">
        <v>354</v>
      </c>
      <c r="E266" s="37">
        <f>'Table 5.1'!E266-'Table 5.1'!F266</f>
        <v>1590</v>
      </c>
      <c r="F266" s="38">
        <f>'Table 5.1'!F266-'Table 5.1'!G266</f>
        <v>-1376</v>
      </c>
      <c r="G266" s="38">
        <f>'Table 5.1'!G266-'Table 5.1'!H266</f>
        <v>-997</v>
      </c>
      <c r="H266" s="38">
        <f>'Table 5.1'!H266-'Table 5.1'!I266</f>
        <v>0</v>
      </c>
      <c r="I266" s="63">
        <f>'Table 5.1'!E266-'Table 5.1'!I266</f>
        <v>-783</v>
      </c>
      <c r="J266" s="30">
        <f>E266/'Table 5.1'!F266</f>
        <v>2.6891267948652899E-2</v>
      </c>
      <c r="K266" s="30">
        <f>F266/'Table 5.1'!G266</f>
        <v>-2.2742673916995852E-2</v>
      </c>
      <c r="L266" s="30">
        <f>G266/'Table 5.1'!H266</f>
        <v>-1.621138211382114E-2</v>
      </c>
      <c r="M266" s="30">
        <f>H266/'Table 5.1'!I266</f>
        <v>0</v>
      </c>
      <c r="N266" s="64">
        <f>I266/'Table 5.1'!I266</f>
        <v>-1.273170731707317E-2</v>
      </c>
      <c r="O266" s="179">
        <f t="shared" si="8"/>
        <v>470</v>
      </c>
      <c r="P266" s="180">
        <f t="shared" si="9"/>
        <v>469</v>
      </c>
      <c r="Q266" s="157"/>
      <c r="R266" s="157"/>
      <c r="S266" s="157"/>
      <c r="T266" s="157"/>
      <c r="U266" s="157"/>
      <c r="V266" s="157"/>
      <c r="W266" s="157"/>
    </row>
    <row r="267" spans="1:23" x14ac:dyDescent="0.2">
      <c r="A267" s="157"/>
      <c r="B267" s="19">
        <v>113385303</v>
      </c>
      <c r="C267" s="74" t="s">
        <v>359</v>
      </c>
      <c r="D267" s="75" t="s">
        <v>354</v>
      </c>
      <c r="E267" s="37">
        <f>'Table 5.1'!E267-'Table 5.1'!F267</f>
        <v>1345</v>
      </c>
      <c r="F267" s="38">
        <f>'Table 5.1'!F267-'Table 5.1'!G267</f>
        <v>54</v>
      </c>
      <c r="G267" s="38">
        <f>'Table 5.1'!G267-'Table 5.1'!H267</f>
        <v>284</v>
      </c>
      <c r="H267" s="38">
        <f>'Table 5.1'!H267-'Table 5.1'!I267</f>
        <v>0</v>
      </c>
      <c r="I267" s="63">
        <f>'Table 5.1'!E267-'Table 5.1'!I267</f>
        <v>1683</v>
      </c>
      <c r="J267" s="30">
        <f>E267/'Table 5.1'!F267</f>
        <v>2.2288877104600292E-2</v>
      </c>
      <c r="K267" s="30">
        <f>F267/'Table 5.1'!G267</f>
        <v>8.9567092386797149E-4</v>
      </c>
      <c r="L267" s="30">
        <f>G267/'Table 5.1'!H267</f>
        <v>4.7328600473286004E-3</v>
      </c>
      <c r="M267" s="30">
        <f>H267/'Table 5.1'!I267</f>
        <v>0</v>
      </c>
      <c r="N267" s="64">
        <f>I267/'Table 5.1'!I267</f>
        <v>2.8047195280471952E-2</v>
      </c>
      <c r="O267" s="179">
        <f t="shared" si="8"/>
        <v>388</v>
      </c>
      <c r="P267" s="180">
        <f t="shared" si="9"/>
        <v>400</v>
      </c>
      <c r="Q267" s="157"/>
      <c r="R267" s="157"/>
      <c r="S267" s="157"/>
      <c r="T267" s="157"/>
      <c r="U267" s="157"/>
      <c r="V267" s="157"/>
      <c r="W267" s="157"/>
    </row>
    <row r="268" spans="1:23" x14ac:dyDescent="0.2">
      <c r="A268" s="157"/>
      <c r="B268" s="19">
        <v>114060503</v>
      </c>
      <c r="C268" s="74" t="s">
        <v>92</v>
      </c>
      <c r="D268" s="75" t="s">
        <v>93</v>
      </c>
      <c r="E268" s="37">
        <f>'Table 5.1'!E268-'Table 5.1'!F268</f>
        <v>-377</v>
      </c>
      <c r="F268" s="38">
        <f>'Table 5.1'!F268-'Table 5.1'!G268</f>
        <v>526</v>
      </c>
      <c r="G268" s="38">
        <f>'Table 5.1'!G268-'Table 5.1'!H268</f>
        <v>712</v>
      </c>
      <c r="H268" s="38">
        <f>'Table 5.1'!H268-'Table 5.1'!I268</f>
        <v>0</v>
      </c>
      <c r="I268" s="63">
        <f>'Table 5.1'!E268-'Table 5.1'!I268</f>
        <v>861</v>
      </c>
      <c r="J268" s="30">
        <f>E268/'Table 5.1'!F268</f>
        <v>-7.5125042345017233E-3</v>
      </c>
      <c r="K268" s="30">
        <f>F268/'Table 5.1'!G268</f>
        <v>1.0592665686610145E-2</v>
      </c>
      <c r="L268" s="30">
        <f>G268/'Table 5.1'!H268</f>
        <v>1.4546940443354786E-2</v>
      </c>
      <c r="M268" s="30">
        <f>H268/'Table 5.1'!I268</f>
        <v>0</v>
      </c>
      <c r="N268" s="64">
        <f>I268/'Table 5.1'!I268</f>
        <v>1.7591173766472571E-2</v>
      </c>
      <c r="O268" s="179">
        <f t="shared" si="8"/>
        <v>431</v>
      </c>
      <c r="P268" s="180">
        <f t="shared" si="9"/>
        <v>430</v>
      </c>
      <c r="Q268" s="157"/>
      <c r="R268" s="157"/>
      <c r="S268" s="157"/>
      <c r="T268" s="157"/>
      <c r="U268" s="157"/>
      <c r="V268" s="157"/>
      <c r="W268" s="157"/>
    </row>
    <row r="269" spans="1:23" x14ac:dyDescent="0.2">
      <c r="A269" s="157"/>
      <c r="B269" s="19">
        <v>114060753</v>
      </c>
      <c r="C269" s="74" t="s">
        <v>94</v>
      </c>
      <c r="D269" s="75" t="s">
        <v>93</v>
      </c>
      <c r="E269" s="37">
        <f>'Table 5.1'!E269-'Table 5.1'!F269</f>
        <v>1229</v>
      </c>
      <c r="F269" s="38">
        <f>'Table 5.1'!F269-'Table 5.1'!G269</f>
        <v>2718</v>
      </c>
      <c r="G269" s="38">
        <f>'Table 5.1'!G269-'Table 5.1'!H269</f>
        <v>1227</v>
      </c>
      <c r="H269" s="38">
        <f>'Table 5.1'!H269-'Table 5.1'!I269</f>
        <v>0</v>
      </c>
      <c r="I269" s="63">
        <f>'Table 5.1'!E269-'Table 5.1'!I269</f>
        <v>5174</v>
      </c>
      <c r="J269" s="30">
        <f>E269/'Table 5.1'!F269</f>
        <v>1.6615293099718799E-2</v>
      </c>
      <c r="K269" s="30">
        <f>F269/'Table 5.1'!G269</f>
        <v>3.8147368421052631E-2</v>
      </c>
      <c r="L269" s="30">
        <f>G269/'Table 5.1'!H269</f>
        <v>1.7522813932565013E-2</v>
      </c>
      <c r="M269" s="30">
        <f>H269/'Table 5.1'!I269</f>
        <v>0</v>
      </c>
      <c r="N269" s="64">
        <f>I269/'Table 5.1'!I269</f>
        <v>7.3890007568941637E-2</v>
      </c>
      <c r="O269" s="179">
        <f t="shared" si="8"/>
        <v>155</v>
      </c>
      <c r="P269" s="180">
        <f t="shared" si="9"/>
        <v>208</v>
      </c>
      <c r="Q269" s="157"/>
      <c r="R269" s="157"/>
      <c r="S269" s="157"/>
      <c r="T269" s="157"/>
      <c r="U269" s="157"/>
      <c r="V269" s="157"/>
      <c r="W269" s="157"/>
    </row>
    <row r="270" spans="1:23" x14ac:dyDescent="0.2">
      <c r="A270" s="157"/>
      <c r="B270" s="19">
        <v>114060853</v>
      </c>
      <c r="C270" s="74" t="s">
        <v>95</v>
      </c>
      <c r="D270" s="75" t="s">
        <v>93</v>
      </c>
      <c r="E270" s="37">
        <f>'Table 5.1'!E270-'Table 5.1'!F270</f>
        <v>3070</v>
      </c>
      <c r="F270" s="38">
        <f>'Table 5.1'!F270-'Table 5.1'!G270</f>
        <v>-64</v>
      </c>
      <c r="G270" s="38">
        <f>'Table 5.1'!G270-'Table 5.1'!H270</f>
        <v>-111</v>
      </c>
      <c r="H270" s="38">
        <f>'Table 5.1'!H270-'Table 5.1'!I270</f>
        <v>0</v>
      </c>
      <c r="I270" s="63">
        <f>'Table 5.1'!E270-'Table 5.1'!I270</f>
        <v>2895</v>
      </c>
      <c r="J270" s="30">
        <f>E270/'Table 5.1'!F270</f>
        <v>4.9319645926711328E-2</v>
      </c>
      <c r="K270" s="30">
        <f>F270/'Table 5.1'!G270</f>
        <v>-1.0271059684485886E-3</v>
      </c>
      <c r="L270" s="30">
        <f>G270/'Table 5.1'!H270</f>
        <v>-1.7782192175835442E-3</v>
      </c>
      <c r="M270" s="30">
        <f>H270/'Table 5.1'!I270</f>
        <v>0</v>
      </c>
      <c r="N270" s="64">
        <f>I270/'Table 5.1'!I270</f>
        <v>4.6377879593732976E-2</v>
      </c>
      <c r="O270" s="179">
        <f t="shared" si="8"/>
        <v>295</v>
      </c>
      <c r="P270" s="180">
        <f t="shared" si="9"/>
        <v>339</v>
      </c>
      <c r="Q270" s="157"/>
      <c r="R270" s="157"/>
      <c r="S270" s="157"/>
      <c r="T270" s="157"/>
      <c r="U270" s="157"/>
      <c r="V270" s="157"/>
      <c r="W270" s="157"/>
    </row>
    <row r="271" spans="1:23" x14ac:dyDescent="0.2">
      <c r="A271" s="157"/>
      <c r="B271" s="19">
        <v>114061103</v>
      </c>
      <c r="C271" s="74" t="s">
        <v>96</v>
      </c>
      <c r="D271" s="75" t="s">
        <v>93</v>
      </c>
      <c r="E271" s="37">
        <f>'Table 5.1'!E271-'Table 5.1'!F271</f>
        <v>1331</v>
      </c>
      <c r="F271" s="38">
        <f>'Table 5.1'!F271-'Table 5.1'!G271</f>
        <v>2924</v>
      </c>
      <c r="G271" s="38">
        <f>'Table 5.1'!G271-'Table 5.1'!H271</f>
        <v>-103</v>
      </c>
      <c r="H271" s="38">
        <f>'Table 5.1'!H271-'Table 5.1'!I271</f>
        <v>0</v>
      </c>
      <c r="I271" s="63">
        <f>'Table 5.1'!E271-'Table 5.1'!I271</f>
        <v>4152</v>
      </c>
      <c r="J271" s="30">
        <f>E271/'Table 5.1'!F271</f>
        <v>1.9537614678899081E-2</v>
      </c>
      <c r="K271" s="30">
        <f>F271/'Table 5.1'!G271</f>
        <v>4.4845937945737026E-2</v>
      </c>
      <c r="L271" s="30">
        <f>G271/'Table 5.1'!H271</f>
        <v>-1.5772387602597084E-3</v>
      </c>
      <c r="M271" s="30">
        <f>H271/'Table 5.1'!I271</f>
        <v>0</v>
      </c>
      <c r="N271" s="64">
        <f>I271/'Table 5.1'!I271</f>
        <v>6.3579566335905918E-2</v>
      </c>
      <c r="O271" s="179">
        <f t="shared" si="8"/>
        <v>202</v>
      </c>
      <c r="P271" s="180">
        <f t="shared" si="9"/>
        <v>262</v>
      </c>
      <c r="Q271" s="157"/>
      <c r="R271" s="157"/>
      <c r="S271" s="157"/>
      <c r="T271" s="157"/>
      <c r="U271" s="157"/>
      <c r="V271" s="157"/>
      <c r="W271" s="157"/>
    </row>
    <row r="272" spans="1:23" x14ac:dyDescent="0.2">
      <c r="A272" s="157"/>
      <c r="B272" s="19">
        <v>114061503</v>
      </c>
      <c r="C272" s="74" t="s">
        <v>97</v>
      </c>
      <c r="D272" s="75" t="s">
        <v>93</v>
      </c>
      <c r="E272" s="37">
        <f>'Table 5.1'!E272-'Table 5.1'!F272</f>
        <v>3353</v>
      </c>
      <c r="F272" s="38">
        <f>'Table 5.1'!F272-'Table 5.1'!G272</f>
        <v>2487</v>
      </c>
      <c r="G272" s="38">
        <f>'Table 5.1'!G272-'Table 5.1'!H272</f>
        <v>-311</v>
      </c>
      <c r="H272" s="38">
        <f>'Table 5.1'!H272-'Table 5.1'!I272</f>
        <v>0</v>
      </c>
      <c r="I272" s="63">
        <f>'Table 5.1'!E272-'Table 5.1'!I272</f>
        <v>5529</v>
      </c>
      <c r="J272" s="30">
        <f>E272/'Table 5.1'!F272</f>
        <v>4.2577777777777777E-2</v>
      </c>
      <c r="K272" s="30">
        <f>F272/'Table 5.1'!G272</f>
        <v>3.2610833562802408E-2</v>
      </c>
      <c r="L272" s="30">
        <f>G272/'Table 5.1'!H272</f>
        <v>-4.0614307728471808E-3</v>
      </c>
      <c r="M272" s="30">
        <f>H272/'Table 5.1'!I272</f>
        <v>0</v>
      </c>
      <c r="N272" s="64">
        <f>I272/'Table 5.1'!I272</f>
        <v>7.220466476872045E-2</v>
      </c>
      <c r="O272" s="179">
        <f t="shared" si="8"/>
        <v>130</v>
      </c>
      <c r="P272" s="180">
        <f t="shared" si="9"/>
        <v>218</v>
      </c>
      <c r="Q272" s="157"/>
      <c r="R272" s="157"/>
      <c r="S272" s="157"/>
      <c r="T272" s="157"/>
      <c r="U272" s="157"/>
      <c r="V272" s="157"/>
      <c r="W272" s="157"/>
    </row>
    <row r="273" spans="1:23" x14ac:dyDescent="0.2">
      <c r="A273" s="157"/>
      <c r="B273" s="19">
        <v>114062003</v>
      </c>
      <c r="C273" s="74" t="s">
        <v>98</v>
      </c>
      <c r="D273" s="75" t="s">
        <v>93</v>
      </c>
      <c r="E273" s="37">
        <f>'Table 5.1'!E273-'Table 5.1'!F273</f>
        <v>4021</v>
      </c>
      <c r="F273" s="38">
        <f>'Table 5.1'!F273-'Table 5.1'!G273</f>
        <v>1073</v>
      </c>
      <c r="G273" s="38">
        <f>'Table 5.1'!G273-'Table 5.1'!H273</f>
        <v>126</v>
      </c>
      <c r="H273" s="38">
        <f>'Table 5.1'!H273-'Table 5.1'!I273</f>
        <v>0</v>
      </c>
      <c r="I273" s="63">
        <f>'Table 5.1'!E273-'Table 5.1'!I273</f>
        <v>5220</v>
      </c>
      <c r="J273" s="30">
        <f>E273/'Table 5.1'!F273</f>
        <v>5.3939125652273059E-2</v>
      </c>
      <c r="K273" s="30">
        <f>F273/'Table 5.1'!G273</f>
        <v>1.4603805427770367E-2</v>
      </c>
      <c r="L273" s="30">
        <f>G273/'Table 5.1'!H273</f>
        <v>1.7178382505317119E-3</v>
      </c>
      <c r="M273" s="30">
        <f>H273/'Table 5.1'!I273</f>
        <v>0</v>
      </c>
      <c r="N273" s="64">
        <f>I273/'Table 5.1'!I273</f>
        <v>7.1167584664885208E-2</v>
      </c>
      <c r="O273" s="179">
        <f t="shared" si="8"/>
        <v>151</v>
      </c>
      <c r="P273" s="180">
        <f t="shared" si="9"/>
        <v>227</v>
      </c>
      <c r="Q273" s="157"/>
      <c r="R273" s="157"/>
      <c r="S273" s="157"/>
      <c r="T273" s="157"/>
      <c r="U273" s="157"/>
      <c r="V273" s="157"/>
      <c r="W273" s="157"/>
    </row>
    <row r="274" spans="1:23" x14ac:dyDescent="0.2">
      <c r="A274" s="157"/>
      <c r="B274" s="19">
        <v>114062503</v>
      </c>
      <c r="C274" s="74" t="s">
        <v>99</v>
      </c>
      <c r="D274" s="75" t="s">
        <v>93</v>
      </c>
      <c r="E274" s="37">
        <f>'Table 5.1'!E274-'Table 5.1'!F274</f>
        <v>212</v>
      </c>
      <c r="F274" s="38">
        <f>'Table 5.1'!F274-'Table 5.1'!G274</f>
        <v>5026</v>
      </c>
      <c r="G274" s="38">
        <f>'Table 5.1'!G274-'Table 5.1'!H274</f>
        <v>1840</v>
      </c>
      <c r="H274" s="38">
        <f>'Table 5.1'!H274-'Table 5.1'!I274</f>
        <v>0</v>
      </c>
      <c r="I274" s="63">
        <f>'Table 5.1'!E274-'Table 5.1'!I274</f>
        <v>7078</v>
      </c>
      <c r="J274" s="30">
        <f>E274/'Table 5.1'!F274</f>
        <v>2.9272468690885491E-3</v>
      </c>
      <c r="K274" s="30">
        <f>F274/'Table 5.1'!G274</f>
        <v>7.4573052213006516E-2</v>
      </c>
      <c r="L274" s="30">
        <f>G274/'Table 5.1'!H274</f>
        <v>2.8067178180819746E-2</v>
      </c>
      <c r="M274" s="30">
        <f>H274/'Table 5.1'!I274</f>
        <v>0</v>
      </c>
      <c r="N274" s="64">
        <f>I274/'Table 5.1'!I274</f>
        <v>0.10796711258904465</v>
      </c>
      <c r="O274" s="179">
        <f t="shared" si="8"/>
        <v>63</v>
      </c>
      <c r="P274" s="180">
        <f t="shared" si="9"/>
        <v>123</v>
      </c>
      <c r="Q274" s="157"/>
      <c r="R274" s="157"/>
      <c r="S274" s="157"/>
      <c r="T274" s="157"/>
      <c r="U274" s="157"/>
      <c r="V274" s="157"/>
      <c r="W274" s="157"/>
    </row>
    <row r="275" spans="1:23" x14ac:dyDescent="0.2">
      <c r="A275" s="157"/>
      <c r="B275" s="19">
        <v>114063003</v>
      </c>
      <c r="C275" s="74" t="s">
        <v>100</v>
      </c>
      <c r="D275" s="75" t="s">
        <v>93</v>
      </c>
      <c r="E275" s="37">
        <f>'Table 5.1'!E275-'Table 5.1'!F275</f>
        <v>3395</v>
      </c>
      <c r="F275" s="38">
        <f>'Table 5.1'!F275-'Table 5.1'!G275</f>
        <v>1802</v>
      </c>
      <c r="G275" s="38">
        <f>'Table 5.1'!G275-'Table 5.1'!H275</f>
        <v>894</v>
      </c>
      <c r="H275" s="38">
        <f>'Table 5.1'!H275-'Table 5.1'!I275</f>
        <v>0</v>
      </c>
      <c r="I275" s="63">
        <f>'Table 5.1'!E275-'Table 5.1'!I275</f>
        <v>6091</v>
      </c>
      <c r="J275" s="30">
        <f>E275/'Table 5.1'!F275</f>
        <v>5.4307835044949931E-2</v>
      </c>
      <c r="K275" s="30">
        <f>F275/'Table 5.1'!G275</f>
        <v>2.9681117406772962E-2</v>
      </c>
      <c r="L275" s="30">
        <f>G275/'Table 5.1'!H275</f>
        <v>1.4945334180347053E-2</v>
      </c>
      <c r="M275" s="30">
        <f>H275/'Table 5.1'!I275</f>
        <v>0</v>
      </c>
      <c r="N275" s="64">
        <f>I275/'Table 5.1'!I275</f>
        <v>0.1018255374636397</v>
      </c>
      <c r="O275" s="179">
        <f t="shared" si="8"/>
        <v>103</v>
      </c>
      <c r="P275" s="180">
        <f t="shared" si="9"/>
        <v>136</v>
      </c>
      <c r="Q275" s="157"/>
      <c r="R275" s="157"/>
      <c r="S275" s="157"/>
      <c r="T275" s="157"/>
      <c r="U275" s="157"/>
      <c r="V275" s="157"/>
      <c r="W275" s="157"/>
    </row>
    <row r="276" spans="1:23" x14ac:dyDescent="0.2">
      <c r="A276" s="157"/>
      <c r="B276" s="19">
        <v>114063503</v>
      </c>
      <c r="C276" s="74" t="s">
        <v>101</v>
      </c>
      <c r="D276" s="75" t="s">
        <v>93</v>
      </c>
      <c r="E276" s="37">
        <f>'Table 5.1'!E276-'Table 5.1'!F276</f>
        <v>2510</v>
      </c>
      <c r="F276" s="38">
        <f>'Table 5.1'!F276-'Table 5.1'!G276</f>
        <v>1322</v>
      </c>
      <c r="G276" s="38">
        <f>'Table 5.1'!G276-'Table 5.1'!H276</f>
        <v>-583</v>
      </c>
      <c r="H276" s="38">
        <f>'Table 5.1'!H276-'Table 5.1'!I276</f>
        <v>0</v>
      </c>
      <c r="I276" s="63">
        <f>'Table 5.1'!E276-'Table 5.1'!I276</f>
        <v>3249</v>
      </c>
      <c r="J276" s="30">
        <f>E276/'Table 5.1'!F276</f>
        <v>4.3876516449323499E-2</v>
      </c>
      <c r="K276" s="30">
        <f>F276/'Table 5.1'!G276</f>
        <v>2.3656144871519576E-2</v>
      </c>
      <c r="L276" s="30">
        <f>G276/'Table 5.1'!H276</f>
        <v>-1.032461437653851E-2</v>
      </c>
      <c r="M276" s="30">
        <f>H276/'Table 5.1'!I276</f>
        <v>0</v>
      </c>
      <c r="N276" s="64">
        <f>I276/'Table 5.1'!I276</f>
        <v>5.7538031062390423E-2</v>
      </c>
      <c r="O276" s="179">
        <f t="shared" si="8"/>
        <v>268</v>
      </c>
      <c r="P276" s="180">
        <f t="shared" si="9"/>
        <v>287</v>
      </c>
      <c r="Q276" s="157"/>
      <c r="R276" s="157"/>
      <c r="S276" s="157"/>
      <c r="T276" s="157"/>
      <c r="U276" s="157"/>
      <c r="V276" s="157"/>
      <c r="W276" s="157"/>
    </row>
    <row r="277" spans="1:23" x14ac:dyDescent="0.2">
      <c r="A277" s="157"/>
      <c r="B277" s="19">
        <v>114064003</v>
      </c>
      <c r="C277" s="74" t="s">
        <v>102</v>
      </c>
      <c r="D277" s="75" t="s">
        <v>93</v>
      </c>
      <c r="E277" s="37">
        <f>'Table 5.1'!E277-'Table 5.1'!F277</f>
        <v>-397</v>
      </c>
      <c r="F277" s="38">
        <f>'Table 5.1'!F277-'Table 5.1'!G277</f>
        <v>-59</v>
      </c>
      <c r="G277" s="38">
        <f>'Table 5.1'!G277-'Table 5.1'!H277</f>
        <v>365</v>
      </c>
      <c r="H277" s="38">
        <f>'Table 5.1'!H277-'Table 5.1'!I277</f>
        <v>0</v>
      </c>
      <c r="I277" s="63">
        <f>'Table 5.1'!E277-'Table 5.1'!I277</f>
        <v>-91</v>
      </c>
      <c r="J277" s="30">
        <f>E277/'Table 5.1'!F277</f>
        <v>-6.6820392843317117E-3</v>
      </c>
      <c r="K277" s="30">
        <f>F277/'Table 5.1'!G277</f>
        <v>-9.9206349206349201E-4</v>
      </c>
      <c r="L277" s="30">
        <f>G277/'Table 5.1'!H277</f>
        <v>6.1752415111577313E-3</v>
      </c>
      <c r="M277" s="30">
        <f>H277/'Table 5.1'!I277</f>
        <v>0</v>
      </c>
      <c r="N277" s="64">
        <f>I277/'Table 5.1'!I277</f>
        <v>-1.5395807603160369E-3</v>
      </c>
      <c r="O277" s="179">
        <f t="shared" si="8"/>
        <v>454</v>
      </c>
      <c r="P277" s="180">
        <f t="shared" si="9"/>
        <v>452</v>
      </c>
      <c r="Q277" s="157"/>
      <c r="R277" s="157"/>
      <c r="S277" s="157"/>
      <c r="T277" s="157"/>
      <c r="U277" s="157"/>
      <c r="V277" s="157"/>
      <c r="W277" s="157"/>
    </row>
    <row r="278" spans="1:23" x14ac:dyDescent="0.2">
      <c r="A278" s="157"/>
      <c r="B278" s="19">
        <v>114065503</v>
      </c>
      <c r="C278" s="74" t="s">
        <v>103</v>
      </c>
      <c r="D278" s="75" t="s">
        <v>93</v>
      </c>
      <c r="E278" s="37">
        <f>'Table 5.1'!E278-'Table 5.1'!F278</f>
        <v>2543</v>
      </c>
      <c r="F278" s="38">
        <f>'Table 5.1'!F278-'Table 5.1'!G278</f>
        <v>186</v>
      </c>
      <c r="G278" s="38">
        <f>'Table 5.1'!G278-'Table 5.1'!H278</f>
        <v>312</v>
      </c>
      <c r="H278" s="38">
        <f>'Table 5.1'!H278-'Table 5.1'!I278</f>
        <v>0</v>
      </c>
      <c r="I278" s="63">
        <f>'Table 5.1'!E278-'Table 5.1'!I278</f>
        <v>3041</v>
      </c>
      <c r="J278" s="30">
        <f>E278/'Table 5.1'!F278</f>
        <v>4.1869041934899646E-2</v>
      </c>
      <c r="K278" s="30">
        <f>F278/'Table 5.1'!G278</f>
        <v>3.0717907218708197E-3</v>
      </c>
      <c r="L278" s="30">
        <f>G278/'Table 5.1'!H278</f>
        <v>5.1793688474244259E-3</v>
      </c>
      <c r="M278" s="30">
        <f>H278/'Table 5.1'!I278</f>
        <v>0</v>
      </c>
      <c r="N278" s="64">
        <f>I278/'Table 5.1'!I278</f>
        <v>5.048224572121051E-2</v>
      </c>
      <c r="O278" s="179">
        <f t="shared" si="8"/>
        <v>285</v>
      </c>
      <c r="P278" s="180">
        <f t="shared" si="9"/>
        <v>324</v>
      </c>
      <c r="Q278" s="157"/>
      <c r="R278" s="157"/>
      <c r="S278" s="157"/>
      <c r="T278" s="157"/>
      <c r="U278" s="157"/>
      <c r="V278" s="157"/>
      <c r="W278" s="157"/>
    </row>
    <row r="279" spans="1:23" x14ac:dyDescent="0.2">
      <c r="A279" s="157"/>
      <c r="B279" s="19">
        <v>114066503</v>
      </c>
      <c r="C279" s="74" t="s">
        <v>104</v>
      </c>
      <c r="D279" s="75" t="s">
        <v>93</v>
      </c>
      <c r="E279" s="37">
        <f>'Table 5.1'!E279-'Table 5.1'!F279</f>
        <v>2390</v>
      </c>
      <c r="F279" s="38">
        <f>'Table 5.1'!F279-'Table 5.1'!G279</f>
        <v>360</v>
      </c>
      <c r="G279" s="38">
        <f>'Table 5.1'!G279-'Table 5.1'!H279</f>
        <v>-2043</v>
      </c>
      <c r="H279" s="38">
        <f>'Table 5.1'!H279-'Table 5.1'!I279</f>
        <v>0</v>
      </c>
      <c r="I279" s="63">
        <f>'Table 5.1'!E279-'Table 5.1'!I279</f>
        <v>707</v>
      </c>
      <c r="J279" s="30">
        <f>E279/'Table 5.1'!F279</f>
        <v>3.4251974146208633E-2</v>
      </c>
      <c r="K279" s="30">
        <f>F279/'Table 5.1'!G279</f>
        <v>5.186049526772981E-3</v>
      </c>
      <c r="L279" s="30">
        <f>G279/'Table 5.1'!H279</f>
        <v>-2.8589420654911837E-2</v>
      </c>
      <c r="M279" s="30">
        <f>H279/'Table 5.1'!I279</f>
        <v>0</v>
      </c>
      <c r="N279" s="64">
        <f>I279/'Table 5.1'!I279</f>
        <v>9.8936467954100198E-3</v>
      </c>
      <c r="O279" s="179">
        <f t="shared" si="8"/>
        <v>434</v>
      </c>
      <c r="P279" s="180">
        <f t="shared" si="9"/>
        <v>441</v>
      </c>
      <c r="Q279" s="157"/>
      <c r="R279" s="157"/>
      <c r="S279" s="157"/>
      <c r="T279" s="157"/>
      <c r="U279" s="157"/>
      <c r="V279" s="157"/>
      <c r="W279" s="157"/>
    </row>
    <row r="280" spans="1:23" x14ac:dyDescent="0.2">
      <c r="A280" s="157"/>
      <c r="B280" s="19">
        <v>114067002</v>
      </c>
      <c r="C280" s="74" t="s">
        <v>105</v>
      </c>
      <c r="D280" s="75" t="s">
        <v>93</v>
      </c>
      <c r="E280" s="37">
        <f>'Table 5.1'!E280-'Table 5.1'!F280</f>
        <v>1508</v>
      </c>
      <c r="F280" s="38">
        <f>'Table 5.1'!F280-'Table 5.1'!G280</f>
        <v>463</v>
      </c>
      <c r="G280" s="38">
        <f>'Table 5.1'!G280-'Table 5.1'!H280</f>
        <v>-83</v>
      </c>
      <c r="H280" s="38">
        <f>'Table 5.1'!H280-'Table 5.1'!I280</f>
        <v>0</v>
      </c>
      <c r="I280" s="63">
        <f>'Table 5.1'!E280-'Table 5.1'!I280</f>
        <v>1888</v>
      </c>
      <c r="J280" s="30">
        <f>E280/'Table 5.1'!F280</f>
        <v>5.5345542628546261E-2</v>
      </c>
      <c r="K280" s="30">
        <f>F280/'Table 5.1'!G280</f>
        <v>1.7286439665471925E-2</v>
      </c>
      <c r="L280" s="30">
        <f>G280/'Table 5.1'!H280</f>
        <v>-3.0892916961328025E-3</v>
      </c>
      <c r="M280" s="30">
        <f>H280/'Table 5.1'!I280</f>
        <v>0</v>
      </c>
      <c r="N280" s="64">
        <f>I280/'Table 5.1'!I280</f>
        <v>7.0272080991550967E-2</v>
      </c>
      <c r="O280" s="179">
        <f t="shared" si="8"/>
        <v>371</v>
      </c>
      <c r="P280" s="180">
        <f t="shared" si="9"/>
        <v>231</v>
      </c>
      <c r="Q280" s="157"/>
      <c r="R280" s="157"/>
      <c r="S280" s="157"/>
      <c r="T280" s="157"/>
      <c r="U280" s="157"/>
      <c r="V280" s="157"/>
      <c r="W280" s="157"/>
    </row>
    <row r="281" spans="1:23" x14ac:dyDescent="0.2">
      <c r="A281" s="157"/>
      <c r="B281" s="19">
        <v>114067503</v>
      </c>
      <c r="C281" s="74" t="s">
        <v>106</v>
      </c>
      <c r="D281" s="75" t="s">
        <v>93</v>
      </c>
      <c r="E281" s="37">
        <f>'Table 5.1'!E281-'Table 5.1'!F281</f>
        <v>3098</v>
      </c>
      <c r="F281" s="38">
        <f>'Table 5.1'!F281-'Table 5.1'!G281</f>
        <v>-1889</v>
      </c>
      <c r="G281" s="38">
        <f>'Table 5.1'!G281-'Table 5.1'!H281</f>
        <v>2118</v>
      </c>
      <c r="H281" s="38">
        <f>'Table 5.1'!H281-'Table 5.1'!I281</f>
        <v>0</v>
      </c>
      <c r="I281" s="63">
        <f>'Table 5.1'!E281-'Table 5.1'!I281</f>
        <v>3327</v>
      </c>
      <c r="J281" s="30">
        <f>E281/'Table 5.1'!F281</f>
        <v>4.6301693344692044E-2</v>
      </c>
      <c r="K281" s="30">
        <f>F281/'Table 5.1'!G281</f>
        <v>-2.7457193523067532E-2</v>
      </c>
      <c r="L281" s="30">
        <f>G281/'Table 5.1'!H281</f>
        <v>3.176364727054589E-2</v>
      </c>
      <c r="M281" s="30">
        <f>H281/'Table 5.1'!I281</f>
        <v>0</v>
      </c>
      <c r="N281" s="64">
        <f>I281/'Table 5.1'!I281</f>
        <v>4.9895020995800843E-2</v>
      </c>
      <c r="O281" s="179">
        <f t="shared" si="8"/>
        <v>260</v>
      </c>
      <c r="P281" s="180">
        <f t="shared" si="9"/>
        <v>327</v>
      </c>
      <c r="Q281" s="157"/>
      <c r="R281" s="157"/>
      <c r="S281" s="157"/>
      <c r="T281" s="157"/>
      <c r="U281" s="157"/>
      <c r="V281" s="157"/>
      <c r="W281" s="157"/>
    </row>
    <row r="282" spans="1:23" x14ac:dyDescent="0.2">
      <c r="A282" s="157"/>
      <c r="B282" s="19">
        <v>114068003</v>
      </c>
      <c r="C282" s="74" t="s">
        <v>107</v>
      </c>
      <c r="D282" s="75" t="s">
        <v>93</v>
      </c>
      <c r="E282" s="37">
        <f>'Table 5.1'!E282-'Table 5.1'!F282</f>
        <v>828</v>
      </c>
      <c r="F282" s="38">
        <f>'Table 5.1'!F282-'Table 5.1'!G282</f>
        <v>2286</v>
      </c>
      <c r="G282" s="38">
        <f>'Table 5.1'!G282-'Table 5.1'!H282</f>
        <v>234</v>
      </c>
      <c r="H282" s="38">
        <f>'Table 5.1'!H282-'Table 5.1'!I282</f>
        <v>0</v>
      </c>
      <c r="I282" s="63">
        <f>'Table 5.1'!E282-'Table 5.1'!I282</f>
        <v>3348</v>
      </c>
      <c r="J282" s="30">
        <f>E282/'Table 5.1'!F282</f>
        <v>1.3143274389663165E-2</v>
      </c>
      <c r="K282" s="30">
        <f>F282/'Table 5.1'!G282</f>
        <v>3.7653182237448936E-2</v>
      </c>
      <c r="L282" s="30">
        <f>G282/'Table 5.1'!H282</f>
        <v>3.8691755679751316E-3</v>
      </c>
      <c r="M282" s="30">
        <f>H282/'Table 5.1'!I282</f>
        <v>0</v>
      </c>
      <c r="N282" s="64">
        <f>I282/'Table 5.1'!I282</f>
        <v>5.5358973511028801E-2</v>
      </c>
      <c r="O282" s="179">
        <f t="shared" si="8"/>
        <v>258</v>
      </c>
      <c r="P282" s="180">
        <f t="shared" si="9"/>
        <v>297</v>
      </c>
      <c r="Q282" s="157"/>
      <c r="R282" s="157"/>
      <c r="S282" s="157"/>
      <c r="T282" s="157"/>
      <c r="U282" s="157"/>
      <c r="V282" s="157"/>
      <c r="W282" s="157"/>
    </row>
    <row r="283" spans="1:23" x14ac:dyDescent="0.2">
      <c r="A283" s="157"/>
      <c r="B283" s="19">
        <v>114068103</v>
      </c>
      <c r="C283" s="74" t="s">
        <v>108</v>
      </c>
      <c r="D283" s="75" t="s">
        <v>93</v>
      </c>
      <c r="E283" s="37">
        <f>'Table 5.1'!E283-'Table 5.1'!F283</f>
        <v>2785</v>
      </c>
      <c r="F283" s="38">
        <f>'Table 5.1'!F283-'Table 5.1'!G283</f>
        <v>4301</v>
      </c>
      <c r="G283" s="38">
        <f>'Table 5.1'!G283-'Table 5.1'!H283</f>
        <v>-1963</v>
      </c>
      <c r="H283" s="38">
        <f>'Table 5.1'!H283-'Table 5.1'!I283</f>
        <v>0</v>
      </c>
      <c r="I283" s="63">
        <f>'Table 5.1'!E283-'Table 5.1'!I283</f>
        <v>5123</v>
      </c>
      <c r="J283" s="30">
        <f>E283/'Table 5.1'!F283</f>
        <v>3.6889371622337609E-2</v>
      </c>
      <c r="K283" s="30">
        <f>F283/'Table 5.1'!G283</f>
        <v>6.0411545754617602E-2</v>
      </c>
      <c r="L283" s="30">
        <f>G283/'Table 5.1'!H283</f>
        <v>-2.6832335493042456E-2</v>
      </c>
      <c r="M283" s="30">
        <f>H283/'Table 5.1'!I283</f>
        <v>0</v>
      </c>
      <c r="N283" s="64">
        <f>I283/'Table 5.1'!I283</f>
        <v>7.0026517947456193E-2</v>
      </c>
      <c r="O283" s="179">
        <f t="shared" si="8"/>
        <v>157</v>
      </c>
      <c r="P283" s="180">
        <f t="shared" si="9"/>
        <v>234</v>
      </c>
      <c r="Q283" s="157"/>
      <c r="R283" s="157"/>
      <c r="S283" s="157"/>
      <c r="T283" s="157"/>
      <c r="U283" s="157"/>
      <c r="V283" s="157"/>
      <c r="W283" s="157"/>
    </row>
    <row r="284" spans="1:23" x14ac:dyDescent="0.2">
      <c r="A284" s="157"/>
      <c r="B284" s="19">
        <v>114069103</v>
      </c>
      <c r="C284" s="74" t="s">
        <v>109</v>
      </c>
      <c r="D284" s="75" t="s">
        <v>93</v>
      </c>
      <c r="E284" s="37">
        <f>'Table 5.1'!E284-'Table 5.1'!F284</f>
        <v>4318</v>
      </c>
      <c r="F284" s="38">
        <f>'Table 5.1'!F284-'Table 5.1'!G284</f>
        <v>-1508</v>
      </c>
      <c r="G284" s="38">
        <f>'Table 5.1'!G284-'Table 5.1'!H284</f>
        <v>248</v>
      </c>
      <c r="H284" s="38">
        <f>'Table 5.1'!H284-'Table 5.1'!I284</f>
        <v>0</v>
      </c>
      <c r="I284" s="63">
        <f>'Table 5.1'!E284-'Table 5.1'!I284</f>
        <v>3058</v>
      </c>
      <c r="J284" s="30">
        <f>E284/'Table 5.1'!F284</f>
        <v>6.5991166536762791E-2</v>
      </c>
      <c r="K284" s="30">
        <f>F284/'Table 5.1'!G284</f>
        <v>-2.2527300159842251E-2</v>
      </c>
      <c r="L284" s="30">
        <f>G284/'Table 5.1'!H284</f>
        <v>3.7185311801838272E-3</v>
      </c>
      <c r="M284" s="30">
        <f>H284/'Table 5.1'!I284</f>
        <v>0</v>
      </c>
      <c r="N284" s="64">
        <f>I284/'Table 5.1'!I284</f>
        <v>4.5851888504040907E-2</v>
      </c>
      <c r="O284" s="179">
        <f t="shared" si="8"/>
        <v>281</v>
      </c>
      <c r="P284" s="180">
        <f t="shared" si="9"/>
        <v>344</v>
      </c>
      <c r="Q284" s="157"/>
      <c r="R284" s="157"/>
      <c r="S284" s="157"/>
      <c r="T284" s="157"/>
      <c r="U284" s="157"/>
      <c r="V284" s="157"/>
      <c r="W284" s="157"/>
    </row>
    <row r="285" spans="1:23" x14ac:dyDescent="0.2">
      <c r="A285" s="157"/>
      <c r="B285" s="19">
        <v>114069353</v>
      </c>
      <c r="C285" s="74" t="s">
        <v>110</v>
      </c>
      <c r="D285" s="75" t="s">
        <v>93</v>
      </c>
      <c r="E285" s="37">
        <f>'Table 5.1'!E285-'Table 5.1'!F285</f>
        <v>2382</v>
      </c>
      <c r="F285" s="38">
        <f>'Table 5.1'!F285-'Table 5.1'!G285</f>
        <v>188</v>
      </c>
      <c r="G285" s="38">
        <f>'Table 5.1'!G285-'Table 5.1'!H285</f>
        <v>-491</v>
      </c>
      <c r="H285" s="38">
        <f>'Table 5.1'!H285-'Table 5.1'!I285</f>
        <v>0</v>
      </c>
      <c r="I285" s="63">
        <f>'Table 5.1'!E285-'Table 5.1'!I285</f>
        <v>2079</v>
      </c>
      <c r="J285" s="30">
        <f>E285/'Table 5.1'!F285</f>
        <v>3.566455554058303E-2</v>
      </c>
      <c r="K285" s="30">
        <f>F285/'Table 5.1'!G285</f>
        <v>2.8227804387321513E-3</v>
      </c>
      <c r="L285" s="30">
        <f>G285/'Table 5.1'!H285</f>
        <v>-7.3183091873844867E-3</v>
      </c>
      <c r="M285" s="30">
        <f>H285/'Table 5.1'!I285</f>
        <v>0</v>
      </c>
      <c r="N285" s="64">
        <f>I285/'Table 5.1'!I285</f>
        <v>3.0987301019495619E-2</v>
      </c>
      <c r="O285" s="179">
        <f t="shared" si="8"/>
        <v>354</v>
      </c>
      <c r="P285" s="180">
        <f t="shared" si="9"/>
        <v>391</v>
      </c>
      <c r="Q285" s="157"/>
      <c r="R285" s="157"/>
      <c r="S285" s="157"/>
      <c r="T285" s="157"/>
      <c r="U285" s="157"/>
      <c r="V285" s="157"/>
      <c r="W285" s="157"/>
    </row>
    <row r="286" spans="1:23" x14ac:dyDescent="0.2">
      <c r="A286" s="157"/>
      <c r="B286" s="19">
        <v>115210503</v>
      </c>
      <c r="C286" s="74" t="s">
        <v>218</v>
      </c>
      <c r="D286" s="75" t="s">
        <v>219</v>
      </c>
      <c r="E286" s="37">
        <f>'Table 5.1'!E286-'Table 5.1'!F286</f>
        <v>78</v>
      </c>
      <c r="F286" s="38">
        <f>'Table 5.1'!F286-'Table 5.1'!G286</f>
        <v>-654</v>
      </c>
      <c r="G286" s="38">
        <f>'Table 5.1'!G286-'Table 5.1'!H286</f>
        <v>3274</v>
      </c>
      <c r="H286" s="38">
        <f>'Table 5.1'!H286-'Table 5.1'!I286</f>
        <v>0</v>
      </c>
      <c r="I286" s="63">
        <f>'Table 5.1'!E286-'Table 5.1'!I286</f>
        <v>2698</v>
      </c>
      <c r="J286" s="30">
        <f>E286/'Table 5.1'!F286</f>
        <v>1.2824728707661953E-3</v>
      </c>
      <c r="K286" s="30">
        <f>F286/'Table 5.1'!G286</f>
        <v>-1.0638643979568598E-2</v>
      </c>
      <c r="L286" s="30">
        <f>G286/'Table 5.1'!H286</f>
        <v>5.6254295532646048E-2</v>
      </c>
      <c r="M286" s="30">
        <f>H286/'Table 5.1'!I286</f>
        <v>0</v>
      </c>
      <c r="N286" s="64">
        <f>I286/'Table 5.1'!I286</f>
        <v>4.6357388316151202E-2</v>
      </c>
      <c r="O286" s="179">
        <f t="shared" si="8"/>
        <v>318</v>
      </c>
      <c r="P286" s="180">
        <f t="shared" si="9"/>
        <v>340</v>
      </c>
      <c r="Q286" s="157"/>
      <c r="R286" s="157"/>
      <c r="S286" s="157"/>
      <c r="T286" s="157"/>
      <c r="U286" s="157"/>
      <c r="V286" s="157"/>
      <c r="W286" s="157"/>
    </row>
    <row r="287" spans="1:23" x14ac:dyDescent="0.2">
      <c r="A287" s="157"/>
      <c r="B287" s="19">
        <v>115211003</v>
      </c>
      <c r="C287" s="74" t="s">
        <v>220</v>
      </c>
      <c r="D287" s="75" t="s">
        <v>219</v>
      </c>
      <c r="E287" s="37">
        <f>'Table 5.1'!E287-'Table 5.1'!F287</f>
        <v>7122</v>
      </c>
      <c r="F287" s="38">
        <f>'Table 5.1'!F287-'Table 5.1'!G287</f>
        <v>3151</v>
      </c>
      <c r="G287" s="38">
        <f>'Table 5.1'!G287-'Table 5.1'!H287</f>
        <v>2696</v>
      </c>
      <c r="H287" s="38">
        <f>'Table 5.1'!H287-'Table 5.1'!I287</f>
        <v>0</v>
      </c>
      <c r="I287" s="63">
        <f>'Table 5.1'!E287-'Table 5.1'!I287</f>
        <v>12969</v>
      </c>
      <c r="J287" s="30">
        <f>E287/'Table 5.1'!F287</f>
        <v>0.10025478962260168</v>
      </c>
      <c r="K287" s="30">
        <f>F287/'Table 5.1'!G287</f>
        <v>4.6414683007306154E-2</v>
      </c>
      <c r="L287" s="30">
        <f>G287/'Table 5.1'!H287</f>
        <v>4.1354767456129586E-2</v>
      </c>
      <c r="M287" s="30">
        <f>H287/'Table 5.1'!I287</f>
        <v>0</v>
      </c>
      <c r="N287" s="64">
        <f>I287/'Table 5.1'!I287</f>
        <v>0.19893545220272427</v>
      </c>
      <c r="O287" s="179">
        <f t="shared" si="8"/>
        <v>3</v>
      </c>
      <c r="P287" s="180">
        <f t="shared" si="9"/>
        <v>12</v>
      </c>
      <c r="Q287" s="157"/>
      <c r="R287" s="157"/>
      <c r="S287" s="157"/>
      <c r="T287" s="157"/>
      <c r="U287" s="157"/>
      <c r="V287" s="157"/>
      <c r="W287" s="157"/>
    </row>
    <row r="288" spans="1:23" x14ac:dyDescent="0.2">
      <c r="A288" s="157"/>
      <c r="B288" s="19">
        <v>115211103</v>
      </c>
      <c r="C288" s="74" t="s">
        <v>221</v>
      </c>
      <c r="D288" s="75" t="s">
        <v>219</v>
      </c>
      <c r="E288" s="37">
        <f>'Table 5.1'!E288-'Table 5.1'!F288</f>
        <v>3707</v>
      </c>
      <c r="F288" s="38">
        <f>'Table 5.1'!F288-'Table 5.1'!G288</f>
        <v>698</v>
      </c>
      <c r="G288" s="38">
        <f>'Table 5.1'!G288-'Table 5.1'!H288</f>
        <v>2605</v>
      </c>
      <c r="H288" s="38">
        <f>'Table 5.1'!H288-'Table 5.1'!I288</f>
        <v>0</v>
      </c>
      <c r="I288" s="63">
        <f>'Table 5.1'!E288-'Table 5.1'!I288</f>
        <v>7010</v>
      </c>
      <c r="J288" s="30">
        <f>E288/'Table 5.1'!F288</f>
        <v>6.442138922197313E-2</v>
      </c>
      <c r="K288" s="30">
        <f>F288/'Table 5.1'!G288</f>
        <v>1.2279004309965697E-2</v>
      </c>
      <c r="L288" s="30">
        <f>G288/'Table 5.1'!H288</f>
        <v>4.8027286135693216E-2</v>
      </c>
      <c r="M288" s="30">
        <f>H288/'Table 5.1'!I288</f>
        <v>0</v>
      </c>
      <c r="N288" s="64">
        <f>I288/'Table 5.1'!I288</f>
        <v>0.12924041297935104</v>
      </c>
      <c r="O288" s="179">
        <f t="shared" si="8"/>
        <v>66</v>
      </c>
      <c r="P288" s="180">
        <f t="shared" si="9"/>
        <v>69</v>
      </c>
      <c r="Q288" s="157"/>
      <c r="R288" s="157"/>
      <c r="S288" s="157"/>
      <c r="T288" s="157"/>
      <c r="U288" s="157"/>
      <c r="V288" s="157"/>
      <c r="W288" s="157"/>
    </row>
    <row r="289" spans="1:23" x14ac:dyDescent="0.2">
      <c r="A289" s="157"/>
      <c r="B289" s="19">
        <v>115211603</v>
      </c>
      <c r="C289" s="74" t="s">
        <v>222</v>
      </c>
      <c r="D289" s="75" t="s">
        <v>219</v>
      </c>
      <c r="E289" s="37">
        <f>'Table 5.1'!E289-'Table 5.1'!F289</f>
        <v>2993</v>
      </c>
      <c r="F289" s="38">
        <f>'Table 5.1'!F289-'Table 5.1'!G289</f>
        <v>1901</v>
      </c>
      <c r="G289" s="38">
        <f>'Table 5.1'!G289-'Table 5.1'!H289</f>
        <v>-2131</v>
      </c>
      <c r="H289" s="38">
        <f>'Table 5.1'!H289-'Table 5.1'!I289</f>
        <v>0</v>
      </c>
      <c r="I289" s="63">
        <f>'Table 5.1'!E289-'Table 5.1'!I289</f>
        <v>2763</v>
      </c>
      <c r="J289" s="30">
        <f>E289/'Table 5.1'!F289</f>
        <v>3.7838657884423317E-2</v>
      </c>
      <c r="K289" s="30">
        <f>F289/'Table 5.1'!G289</f>
        <v>2.4624990284722401E-2</v>
      </c>
      <c r="L289" s="30">
        <f>G289/'Table 5.1'!H289</f>
        <v>-2.6862811834259856E-2</v>
      </c>
      <c r="M289" s="30">
        <f>H289/'Table 5.1'!I289</f>
        <v>0</v>
      </c>
      <c r="N289" s="64">
        <f>I289/'Table 5.1'!I289</f>
        <v>3.482963355141247E-2</v>
      </c>
      <c r="O289" s="179">
        <f t="shared" si="8"/>
        <v>313</v>
      </c>
      <c r="P289" s="180">
        <f t="shared" si="9"/>
        <v>375</v>
      </c>
      <c r="Q289" s="157"/>
      <c r="R289" s="157"/>
      <c r="S289" s="157"/>
      <c r="T289" s="157"/>
      <c r="U289" s="157"/>
      <c r="V289" s="157"/>
      <c r="W289" s="157"/>
    </row>
    <row r="290" spans="1:23" x14ac:dyDescent="0.2">
      <c r="A290" s="157"/>
      <c r="B290" s="19">
        <v>115212503</v>
      </c>
      <c r="C290" s="74" t="s">
        <v>223</v>
      </c>
      <c r="D290" s="75" t="s">
        <v>219</v>
      </c>
      <c r="E290" s="37">
        <f>'Table 5.1'!E290-'Table 5.1'!F290</f>
        <v>3378</v>
      </c>
      <c r="F290" s="38">
        <f>'Table 5.1'!F290-'Table 5.1'!G290</f>
        <v>-2233</v>
      </c>
      <c r="G290" s="38">
        <f>'Table 5.1'!G290-'Table 5.1'!H290</f>
        <v>23</v>
      </c>
      <c r="H290" s="38">
        <f>'Table 5.1'!H290-'Table 5.1'!I290</f>
        <v>0</v>
      </c>
      <c r="I290" s="63">
        <f>'Table 5.1'!E290-'Table 5.1'!I290</f>
        <v>1168</v>
      </c>
      <c r="J290" s="30">
        <f>E290/'Table 5.1'!F290</f>
        <v>5.6089663760896635E-2</v>
      </c>
      <c r="K290" s="30">
        <f>F290/'Table 5.1'!G290</f>
        <v>-3.5752025361042619E-2</v>
      </c>
      <c r="L290" s="30">
        <f>G290/'Table 5.1'!H290</f>
        <v>3.683831184431809E-4</v>
      </c>
      <c r="M290" s="30">
        <f>H290/'Table 5.1'!I290</f>
        <v>0</v>
      </c>
      <c r="N290" s="64">
        <f>I290/'Table 5.1'!I290</f>
        <v>1.8707455753984144E-2</v>
      </c>
      <c r="O290" s="179">
        <f t="shared" si="8"/>
        <v>416</v>
      </c>
      <c r="P290" s="180">
        <f t="shared" si="9"/>
        <v>426</v>
      </c>
      <c r="Q290" s="157"/>
      <c r="R290" s="157"/>
      <c r="S290" s="157"/>
      <c r="T290" s="157"/>
      <c r="U290" s="157"/>
      <c r="V290" s="157"/>
      <c r="W290" s="157"/>
    </row>
    <row r="291" spans="1:23" x14ac:dyDescent="0.2">
      <c r="A291" s="157"/>
      <c r="B291" s="19">
        <v>115216503</v>
      </c>
      <c r="C291" s="74" t="s">
        <v>224</v>
      </c>
      <c r="D291" s="75" t="s">
        <v>219</v>
      </c>
      <c r="E291" s="37">
        <f>'Table 5.1'!E291-'Table 5.1'!F291</f>
        <v>-490</v>
      </c>
      <c r="F291" s="38">
        <f>'Table 5.1'!F291-'Table 5.1'!G291</f>
        <v>1459</v>
      </c>
      <c r="G291" s="38">
        <f>'Table 5.1'!G291-'Table 5.1'!H291</f>
        <v>425</v>
      </c>
      <c r="H291" s="38">
        <f>'Table 5.1'!H291-'Table 5.1'!I291</f>
        <v>0</v>
      </c>
      <c r="I291" s="63">
        <f>'Table 5.1'!E291-'Table 5.1'!I291</f>
        <v>1394</v>
      </c>
      <c r="J291" s="30">
        <f>E291/'Table 5.1'!F291</f>
        <v>-7.7010121330231976E-3</v>
      </c>
      <c r="K291" s="30">
        <f>F291/'Table 5.1'!G291</f>
        <v>2.3468288053531502E-2</v>
      </c>
      <c r="L291" s="30">
        <f>G291/'Table 5.1'!H291</f>
        <v>6.8832599118942728E-3</v>
      </c>
      <c r="M291" s="30">
        <f>H291/'Table 5.1'!I291</f>
        <v>0</v>
      </c>
      <c r="N291" s="64">
        <f>I291/'Table 5.1'!I291</f>
        <v>2.2577092511013214E-2</v>
      </c>
      <c r="O291" s="179">
        <f t="shared" si="8"/>
        <v>401</v>
      </c>
      <c r="P291" s="180">
        <f t="shared" si="9"/>
        <v>413</v>
      </c>
      <c r="Q291" s="157"/>
      <c r="R291" s="157"/>
      <c r="S291" s="157"/>
      <c r="T291" s="157"/>
      <c r="U291" s="157"/>
      <c r="V291" s="157"/>
      <c r="W291" s="157"/>
    </row>
    <row r="292" spans="1:23" x14ac:dyDescent="0.2">
      <c r="A292" s="157"/>
      <c r="B292" s="19">
        <v>115218003</v>
      </c>
      <c r="C292" s="74" t="s">
        <v>225</v>
      </c>
      <c r="D292" s="75" t="s">
        <v>219</v>
      </c>
      <c r="E292" s="37">
        <f>'Table 5.1'!E292-'Table 5.1'!F292</f>
        <v>1062</v>
      </c>
      <c r="F292" s="38">
        <f>'Table 5.1'!F292-'Table 5.1'!G292</f>
        <v>3541</v>
      </c>
      <c r="G292" s="38">
        <f>'Table 5.1'!G292-'Table 5.1'!H292</f>
        <v>-358</v>
      </c>
      <c r="H292" s="38">
        <f>'Table 5.1'!H292-'Table 5.1'!I292</f>
        <v>0</v>
      </c>
      <c r="I292" s="63">
        <f>'Table 5.1'!E292-'Table 5.1'!I292</f>
        <v>4245</v>
      </c>
      <c r="J292" s="30">
        <f>E292/'Table 5.1'!F292</f>
        <v>2.1673911712483927E-2</v>
      </c>
      <c r="K292" s="30">
        <f>F292/'Table 5.1'!G292</f>
        <v>7.7896079897927753E-2</v>
      </c>
      <c r="L292" s="30">
        <f>G292/'Table 5.1'!H292</f>
        <v>-7.8138641522612195E-3</v>
      </c>
      <c r="M292" s="30">
        <f>H292/'Table 5.1'!I292</f>
        <v>0</v>
      </c>
      <c r="N292" s="64">
        <f>I292/'Table 5.1'!I292</f>
        <v>9.2653221581980097E-2</v>
      </c>
      <c r="O292" s="179">
        <f t="shared" si="8"/>
        <v>196</v>
      </c>
      <c r="P292" s="180">
        <f t="shared" si="9"/>
        <v>156</v>
      </c>
      <c r="Q292" s="157"/>
      <c r="R292" s="157"/>
      <c r="S292" s="157"/>
      <c r="T292" s="157"/>
      <c r="U292" s="157"/>
      <c r="V292" s="157"/>
      <c r="W292" s="157"/>
    </row>
    <row r="293" spans="1:23" x14ac:dyDescent="0.2">
      <c r="A293" s="157"/>
      <c r="B293" s="19">
        <v>115218303</v>
      </c>
      <c r="C293" s="74" t="s">
        <v>226</v>
      </c>
      <c r="D293" s="75" t="s">
        <v>219</v>
      </c>
      <c r="E293" s="37">
        <f>'Table 5.1'!E293-'Table 5.1'!F293</f>
        <v>3569</v>
      </c>
      <c r="F293" s="38">
        <f>'Table 5.1'!F293-'Table 5.1'!G293</f>
        <v>2340</v>
      </c>
      <c r="G293" s="38">
        <f>'Table 5.1'!G293-'Table 5.1'!H293</f>
        <v>-2101</v>
      </c>
      <c r="H293" s="38">
        <f>'Table 5.1'!H293-'Table 5.1'!I293</f>
        <v>0</v>
      </c>
      <c r="I293" s="63">
        <f>'Table 5.1'!E293-'Table 5.1'!I293</f>
        <v>3808</v>
      </c>
      <c r="J293" s="30">
        <f>E293/'Table 5.1'!F293</f>
        <v>5.1323717626080331E-2</v>
      </c>
      <c r="K293" s="30">
        <f>F293/'Table 5.1'!G293</f>
        <v>3.4821946755160045E-2</v>
      </c>
      <c r="L293" s="30">
        <f>G293/'Table 5.1'!H293</f>
        <v>-3.0317460317460316E-2</v>
      </c>
      <c r="M293" s="30">
        <f>H293/'Table 5.1'!I293</f>
        <v>0</v>
      </c>
      <c r="N293" s="64">
        <f>I293/'Table 5.1'!I293</f>
        <v>5.4949494949494949E-2</v>
      </c>
      <c r="O293" s="179">
        <f t="shared" si="8"/>
        <v>227</v>
      </c>
      <c r="P293" s="180">
        <f t="shared" si="9"/>
        <v>301</v>
      </c>
      <c r="Q293" s="157"/>
      <c r="R293" s="157"/>
      <c r="S293" s="157"/>
      <c r="T293" s="157"/>
      <c r="U293" s="157"/>
      <c r="V293" s="157"/>
      <c r="W293" s="157"/>
    </row>
    <row r="294" spans="1:23" x14ac:dyDescent="0.2">
      <c r="A294" s="157"/>
      <c r="B294" s="19">
        <v>115219002</v>
      </c>
      <c r="C294" s="74" t="s">
        <v>580</v>
      </c>
      <c r="D294" s="75" t="s">
        <v>566</v>
      </c>
      <c r="E294" s="37">
        <f>'Table 5.1'!E294-'Table 5.1'!F294</f>
        <v>2533</v>
      </c>
      <c r="F294" s="38">
        <f>'Table 5.1'!F294-'Table 5.1'!G294</f>
        <v>2009</v>
      </c>
      <c r="G294" s="38">
        <f>'Table 5.1'!G294-'Table 5.1'!H294</f>
        <v>-716</v>
      </c>
      <c r="H294" s="38">
        <f>'Table 5.1'!H294-'Table 5.1'!I294</f>
        <v>0</v>
      </c>
      <c r="I294" s="63">
        <f>'Table 5.1'!E294-'Table 5.1'!I294</f>
        <v>3826</v>
      </c>
      <c r="J294" s="30">
        <f>E294/'Table 5.1'!F294</f>
        <v>4.1518464488845906E-2</v>
      </c>
      <c r="K294" s="30">
        <f>F294/'Table 5.1'!G294</f>
        <v>3.4050847457627119E-2</v>
      </c>
      <c r="L294" s="30">
        <f>G294/'Table 5.1'!H294</f>
        <v>-1.1990086409002612E-2</v>
      </c>
      <c r="M294" s="30">
        <f>H294/'Table 5.1'!I294</f>
        <v>0</v>
      </c>
      <c r="N294" s="64">
        <f>I294/'Table 5.1'!I294</f>
        <v>6.4069931006765363E-2</v>
      </c>
      <c r="O294" s="179">
        <f t="shared" si="8"/>
        <v>226</v>
      </c>
      <c r="P294" s="180">
        <f t="shared" si="9"/>
        <v>258</v>
      </c>
      <c r="Q294" s="157"/>
      <c r="R294" s="157"/>
      <c r="S294" s="157"/>
      <c r="T294" s="157"/>
      <c r="U294" s="157"/>
      <c r="V294" s="157"/>
      <c r="W294" s="157"/>
    </row>
    <row r="295" spans="1:23" x14ac:dyDescent="0.2">
      <c r="A295" s="157"/>
      <c r="B295" s="19">
        <v>115221402</v>
      </c>
      <c r="C295" s="74" t="s">
        <v>227</v>
      </c>
      <c r="D295" s="75" t="s">
        <v>228</v>
      </c>
      <c r="E295" s="37">
        <f>'Table 5.1'!E295-'Table 5.1'!F295</f>
        <v>1588</v>
      </c>
      <c r="F295" s="38">
        <f>'Table 5.1'!F295-'Table 5.1'!G295</f>
        <v>798</v>
      </c>
      <c r="G295" s="38">
        <f>'Table 5.1'!G295-'Table 5.1'!H295</f>
        <v>-326</v>
      </c>
      <c r="H295" s="38">
        <f>'Table 5.1'!H295-'Table 5.1'!I295</f>
        <v>0</v>
      </c>
      <c r="I295" s="63">
        <f>'Table 5.1'!E295-'Table 5.1'!I295</f>
        <v>2060</v>
      </c>
      <c r="J295" s="30">
        <f>E295/'Table 5.1'!F295</f>
        <v>2.4714030036573031E-2</v>
      </c>
      <c r="K295" s="30">
        <f>F295/'Table 5.1'!G295</f>
        <v>1.2575444789384937E-2</v>
      </c>
      <c r="L295" s="30">
        <f>G295/'Table 5.1'!H295</f>
        <v>-5.1110797547935967E-3</v>
      </c>
      <c r="M295" s="30">
        <f>H295/'Table 5.1'!I295</f>
        <v>0</v>
      </c>
      <c r="N295" s="64">
        <f>I295/'Table 5.1'!I295</f>
        <v>3.2297007039493279E-2</v>
      </c>
      <c r="O295" s="179">
        <f t="shared" si="8"/>
        <v>356</v>
      </c>
      <c r="P295" s="180">
        <f t="shared" si="9"/>
        <v>384</v>
      </c>
      <c r="Q295" s="157"/>
      <c r="R295" s="157"/>
      <c r="S295" s="157"/>
      <c r="T295" s="157"/>
      <c r="U295" s="157"/>
      <c r="V295" s="157"/>
      <c r="W295" s="157"/>
    </row>
    <row r="296" spans="1:23" x14ac:dyDescent="0.2">
      <c r="A296" s="157"/>
      <c r="B296" s="19">
        <v>115221753</v>
      </c>
      <c r="C296" s="74" t="s">
        <v>229</v>
      </c>
      <c r="D296" s="75" t="s">
        <v>228</v>
      </c>
      <c r="E296" s="37">
        <f>'Table 5.1'!E296-'Table 5.1'!F296</f>
        <v>2571</v>
      </c>
      <c r="F296" s="38">
        <f>'Table 5.1'!F296-'Table 5.1'!G296</f>
        <v>2811</v>
      </c>
      <c r="G296" s="38">
        <f>'Table 5.1'!G296-'Table 5.1'!H296</f>
        <v>695</v>
      </c>
      <c r="H296" s="38">
        <f>'Table 5.1'!H296-'Table 5.1'!I296</f>
        <v>0</v>
      </c>
      <c r="I296" s="63">
        <f>'Table 5.1'!E296-'Table 5.1'!I296</f>
        <v>6077</v>
      </c>
      <c r="J296" s="30">
        <f>E296/'Table 5.1'!F296</f>
        <v>3.7454111065788706E-2</v>
      </c>
      <c r="K296" s="30">
        <f>F296/'Table 5.1'!G296</f>
        <v>4.2698950374432276E-2</v>
      </c>
      <c r="L296" s="30">
        <f>G296/'Table 5.1'!H296</f>
        <v>1.0669655193588996E-2</v>
      </c>
      <c r="M296" s="30">
        <f>H296/'Table 5.1'!I296</f>
        <v>0</v>
      </c>
      <c r="N296" s="64">
        <f>I296/'Table 5.1'!I296</f>
        <v>9.3294236850993278E-2</v>
      </c>
      <c r="O296" s="179">
        <f t="shared" si="8"/>
        <v>105</v>
      </c>
      <c r="P296" s="180">
        <f t="shared" si="9"/>
        <v>155</v>
      </c>
      <c r="Q296" s="157"/>
      <c r="R296" s="157"/>
      <c r="S296" s="157"/>
      <c r="T296" s="157"/>
      <c r="U296" s="157"/>
      <c r="V296" s="157"/>
      <c r="W296" s="157"/>
    </row>
    <row r="297" spans="1:23" x14ac:dyDescent="0.2">
      <c r="A297" s="157"/>
      <c r="B297" s="19">
        <v>115222504</v>
      </c>
      <c r="C297" s="74" t="s">
        <v>230</v>
      </c>
      <c r="D297" s="75" t="s">
        <v>228</v>
      </c>
      <c r="E297" s="37">
        <f>'Table 5.1'!E297-'Table 5.1'!F297</f>
        <v>795</v>
      </c>
      <c r="F297" s="38">
        <f>'Table 5.1'!F297-'Table 5.1'!G297</f>
        <v>4867</v>
      </c>
      <c r="G297" s="38">
        <f>'Table 5.1'!G297-'Table 5.1'!H297</f>
        <v>-1402</v>
      </c>
      <c r="H297" s="38">
        <f>'Table 5.1'!H297-'Table 5.1'!I297</f>
        <v>0</v>
      </c>
      <c r="I297" s="63">
        <f>'Table 5.1'!E297-'Table 5.1'!I297</f>
        <v>4260</v>
      </c>
      <c r="J297" s="30">
        <f>E297/'Table 5.1'!F297</f>
        <v>1.3290980523280115E-2</v>
      </c>
      <c r="K297" s="30">
        <f>F297/'Table 5.1'!G297</f>
        <v>8.8574652398631437E-2</v>
      </c>
      <c r="L297" s="30">
        <f>G297/'Table 5.1'!H297</f>
        <v>-2.4880212954747117E-2</v>
      </c>
      <c r="M297" s="30">
        <f>H297/'Table 5.1'!I297</f>
        <v>0</v>
      </c>
      <c r="N297" s="64">
        <f>I297/'Table 5.1'!I297</f>
        <v>7.5598935226264416E-2</v>
      </c>
      <c r="O297" s="179">
        <f t="shared" si="8"/>
        <v>195</v>
      </c>
      <c r="P297" s="180">
        <f t="shared" si="9"/>
        <v>201</v>
      </c>
      <c r="Q297" s="157"/>
      <c r="R297" s="157"/>
      <c r="S297" s="157"/>
      <c r="T297" s="157"/>
      <c r="U297" s="157"/>
      <c r="V297" s="157"/>
      <c r="W297" s="157"/>
    </row>
    <row r="298" spans="1:23" x14ac:dyDescent="0.2">
      <c r="A298" s="157"/>
      <c r="B298" s="19">
        <v>115222752</v>
      </c>
      <c r="C298" s="74" t="s">
        <v>231</v>
      </c>
      <c r="D298" s="75" t="s">
        <v>228</v>
      </c>
      <c r="E298" s="37">
        <f>'Table 5.1'!E298-'Table 5.1'!F298</f>
        <v>2612</v>
      </c>
      <c r="F298" s="38">
        <f>'Table 5.1'!F298-'Table 5.1'!G298</f>
        <v>-601</v>
      </c>
      <c r="G298" s="38">
        <f>'Table 5.1'!G298-'Table 5.1'!H298</f>
        <v>813</v>
      </c>
      <c r="H298" s="38">
        <f>'Table 5.1'!H298-'Table 5.1'!I298</f>
        <v>0</v>
      </c>
      <c r="I298" s="63">
        <f>'Table 5.1'!E298-'Table 5.1'!I298</f>
        <v>2824</v>
      </c>
      <c r="J298" s="30">
        <f>E298/'Table 5.1'!F298</f>
        <v>7.9906999510523741E-2</v>
      </c>
      <c r="K298" s="30">
        <f>F298/'Table 5.1'!G298</f>
        <v>-1.8054011835741537E-2</v>
      </c>
      <c r="L298" s="30">
        <f>G298/'Table 5.1'!H298</f>
        <v>2.5033871166399803E-2</v>
      </c>
      <c r="M298" s="30">
        <f>H298/'Table 5.1'!I298</f>
        <v>0</v>
      </c>
      <c r="N298" s="64">
        <f>I298/'Table 5.1'!I298</f>
        <v>8.6956521739130432E-2</v>
      </c>
      <c r="O298" s="179">
        <f t="shared" si="8"/>
        <v>306</v>
      </c>
      <c r="P298" s="180">
        <f t="shared" si="9"/>
        <v>168</v>
      </c>
      <c r="Q298" s="157"/>
      <c r="R298" s="157"/>
      <c r="S298" s="157"/>
      <c r="T298" s="157"/>
      <c r="U298" s="157"/>
      <c r="V298" s="157"/>
      <c r="W298" s="157"/>
    </row>
    <row r="299" spans="1:23" x14ac:dyDescent="0.2">
      <c r="A299" s="157"/>
      <c r="B299" s="19">
        <v>115224003</v>
      </c>
      <c r="C299" s="74" t="s">
        <v>232</v>
      </c>
      <c r="D299" s="75" t="s">
        <v>228</v>
      </c>
      <c r="E299" s="37">
        <f>'Table 5.1'!E299-'Table 5.1'!F299</f>
        <v>1831</v>
      </c>
      <c r="F299" s="38">
        <f>'Table 5.1'!F299-'Table 5.1'!G299</f>
        <v>2709</v>
      </c>
      <c r="G299" s="38">
        <f>'Table 5.1'!G299-'Table 5.1'!H299</f>
        <v>403</v>
      </c>
      <c r="H299" s="38">
        <f>'Table 5.1'!H299-'Table 5.1'!I299</f>
        <v>0</v>
      </c>
      <c r="I299" s="63">
        <f>'Table 5.1'!E299-'Table 5.1'!I299</f>
        <v>4943</v>
      </c>
      <c r="J299" s="30">
        <f>E299/'Table 5.1'!F299</f>
        <v>2.5558704057845587E-2</v>
      </c>
      <c r="K299" s="30">
        <f>F299/'Table 5.1'!G299</f>
        <v>3.9300739881038736E-2</v>
      </c>
      <c r="L299" s="30">
        <f>G299/'Table 5.1'!H299</f>
        <v>5.8808936623520654E-3</v>
      </c>
      <c r="M299" s="30">
        <f>H299/'Table 5.1'!I299</f>
        <v>0</v>
      </c>
      <c r="N299" s="64">
        <f>I299/'Table 5.1'!I299</f>
        <v>7.213215229033812E-2</v>
      </c>
      <c r="O299" s="179">
        <f t="shared" si="8"/>
        <v>162</v>
      </c>
      <c r="P299" s="180">
        <f t="shared" si="9"/>
        <v>219</v>
      </c>
      <c r="Q299" s="157"/>
      <c r="R299" s="157"/>
      <c r="S299" s="157"/>
      <c r="T299" s="157"/>
      <c r="U299" s="157"/>
      <c r="V299" s="157"/>
      <c r="W299" s="157"/>
    </row>
    <row r="300" spans="1:23" x14ac:dyDescent="0.2">
      <c r="A300" s="157"/>
      <c r="B300" s="19">
        <v>115226003</v>
      </c>
      <c r="C300" s="74" t="s">
        <v>233</v>
      </c>
      <c r="D300" s="75" t="s">
        <v>228</v>
      </c>
      <c r="E300" s="37">
        <f>'Table 5.1'!E300-'Table 5.1'!F300</f>
        <v>2967</v>
      </c>
      <c r="F300" s="38">
        <f>'Table 5.1'!F300-'Table 5.1'!G300</f>
        <v>2105</v>
      </c>
      <c r="G300" s="38">
        <f>'Table 5.1'!G300-'Table 5.1'!H300</f>
        <v>-1203</v>
      </c>
      <c r="H300" s="38">
        <f>'Table 5.1'!H300-'Table 5.1'!I300</f>
        <v>0</v>
      </c>
      <c r="I300" s="63">
        <f>'Table 5.1'!E300-'Table 5.1'!I300</f>
        <v>3869</v>
      </c>
      <c r="J300" s="30">
        <f>E300/'Table 5.1'!F300</f>
        <v>5.6227258944815041E-2</v>
      </c>
      <c r="K300" s="30">
        <f>F300/'Table 5.1'!G300</f>
        <v>4.1549059471409112E-2</v>
      </c>
      <c r="L300" s="30">
        <f>G300/'Table 5.1'!H300</f>
        <v>-2.3194385531947713E-2</v>
      </c>
      <c r="M300" s="30">
        <f>H300/'Table 5.1'!I300</f>
        <v>0</v>
      </c>
      <c r="N300" s="64">
        <f>I300/'Table 5.1'!I300</f>
        <v>7.4596074499672232E-2</v>
      </c>
      <c r="O300" s="179">
        <f t="shared" si="8"/>
        <v>223</v>
      </c>
      <c r="P300" s="180">
        <f t="shared" si="9"/>
        <v>206</v>
      </c>
      <c r="Q300" s="157"/>
      <c r="R300" s="157"/>
      <c r="S300" s="157"/>
      <c r="T300" s="157"/>
      <c r="U300" s="157"/>
      <c r="V300" s="157"/>
      <c r="W300" s="157"/>
    </row>
    <row r="301" spans="1:23" x14ac:dyDescent="0.2">
      <c r="A301" s="157"/>
      <c r="B301" s="19">
        <v>115226103</v>
      </c>
      <c r="C301" s="74" t="s">
        <v>234</v>
      </c>
      <c r="D301" s="75" t="s">
        <v>228</v>
      </c>
      <c r="E301" s="37">
        <f>'Table 5.1'!E301-'Table 5.1'!F301</f>
        <v>2376</v>
      </c>
      <c r="F301" s="38">
        <f>'Table 5.1'!F301-'Table 5.1'!G301</f>
        <v>480</v>
      </c>
      <c r="G301" s="38">
        <f>'Table 5.1'!G301-'Table 5.1'!H301</f>
        <v>-3239</v>
      </c>
      <c r="H301" s="38">
        <f>'Table 5.1'!H301-'Table 5.1'!I301</f>
        <v>0</v>
      </c>
      <c r="I301" s="63">
        <f>'Table 5.1'!E301-'Table 5.1'!I301</f>
        <v>-383</v>
      </c>
      <c r="J301" s="30">
        <f>E301/'Table 5.1'!F301</f>
        <v>4.6407156389773239E-2</v>
      </c>
      <c r="K301" s="30">
        <f>F301/'Table 5.1'!G301</f>
        <v>9.4639089887418922E-3</v>
      </c>
      <c r="L301" s="30">
        <f>G301/'Table 5.1'!H301</f>
        <v>-6.0028170058193407E-2</v>
      </c>
      <c r="M301" s="30">
        <f>H301/'Table 5.1'!I301</f>
        <v>0</v>
      </c>
      <c r="N301" s="64">
        <f>I301/'Table 5.1'!I301</f>
        <v>-7.0981133474183628E-3</v>
      </c>
      <c r="O301" s="179">
        <f t="shared" si="8"/>
        <v>461</v>
      </c>
      <c r="P301" s="180">
        <f t="shared" si="9"/>
        <v>461</v>
      </c>
      <c r="Q301" s="157"/>
      <c r="R301" s="157"/>
      <c r="S301" s="157"/>
      <c r="T301" s="157"/>
      <c r="U301" s="157"/>
      <c r="V301" s="157"/>
      <c r="W301" s="157"/>
    </row>
    <row r="302" spans="1:23" x14ac:dyDescent="0.2">
      <c r="A302" s="157"/>
      <c r="B302" s="19">
        <v>115228003</v>
      </c>
      <c r="C302" s="74" t="s">
        <v>235</v>
      </c>
      <c r="D302" s="75" t="s">
        <v>228</v>
      </c>
      <c r="E302" s="37">
        <f>'Table 5.1'!E302-'Table 5.1'!F302</f>
        <v>-643</v>
      </c>
      <c r="F302" s="38">
        <f>'Table 5.1'!F302-'Table 5.1'!G302</f>
        <v>-1269</v>
      </c>
      <c r="G302" s="38">
        <f>'Table 5.1'!G302-'Table 5.1'!H302</f>
        <v>-2044</v>
      </c>
      <c r="H302" s="38">
        <f>'Table 5.1'!H302-'Table 5.1'!I302</f>
        <v>0</v>
      </c>
      <c r="I302" s="63">
        <f>'Table 5.1'!E302-'Table 5.1'!I302</f>
        <v>-3956</v>
      </c>
      <c r="J302" s="30">
        <f>E302/'Table 5.1'!F302</f>
        <v>-1.5201664381294624E-2</v>
      </c>
      <c r="K302" s="30">
        <f>F302/'Table 5.1'!G302</f>
        <v>-2.9127550669084398E-2</v>
      </c>
      <c r="L302" s="30">
        <f>G302/'Table 5.1'!H302</f>
        <v>-4.4813751068821114E-2</v>
      </c>
      <c r="M302" s="30">
        <f>H302/'Table 5.1'!I302</f>
        <v>0</v>
      </c>
      <c r="N302" s="64">
        <f>I302/'Table 5.1'!I302</f>
        <v>-8.673346341891211E-2</v>
      </c>
      <c r="O302" s="179">
        <f t="shared" si="8"/>
        <v>498</v>
      </c>
      <c r="P302" s="180">
        <f t="shared" si="9"/>
        <v>497</v>
      </c>
      <c r="Q302" s="157"/>
      <c r="R302" s="157"/>
      <c r="S302" s="157"/>
      <c r="T302" s="157"/>
      <c r="U302" s="157"/>
      <c r="V302" s="157"/>
      <c r="W302" s="157"/>
    </row>
    <row r="303" spans="1:23" x14ac:dyDescent="0.2">
      <c r="A303" s="157"/>
      <c r="B303" s="19">
        <v>115228303</v>
      </c>
      <c r="C303" s="74" t="s">
        <v>236</v>
      </c>
      <c r="D303" s="75" t="s">
        <v>228</v>
      </c>
      <c r="E303" s="37">
        <f>'Table 5.1'!E303-'Table 5.1'!F303</f>
        <v>-739</v>
      </c>
      <c r="F303" s="38">
        <f>'Table 5.1'!F303-'Table 5.1'!G303</f>
        <v>881</v>
      </c>
      <c r="G303" s="38">
        <f>'Table 5.1'!G303-'Table 5.1'!H303</f>
        <v>-1504</v>
      </c>
      <c r="H303" s="38">
        <f>'Table 5.1'!H303-'Table 5.1'!I303</f>
        <v>0</v>
      </c>
      <c r="I303" s="63">
        <f>'Table 5.1'!E303-'Table 5.1'!I303</f>
        <v>-1362</v>
      </c>
      <c r="J303" s="30">
        <f>E303/'Table 5.1'!F303</f>
        <v>-1.1779896069117226E-2</v>
      </c>
      <c r="K303" s="30">
        <f>F303/'Table 5.1'!G303</f>
        <v>1.424344817551291E-2</v>
      </c>
      <c r="L303" s="30">
        <f>G303/'Table 5.1'!H303</f>
        <v>-2.3738497719273326E-2</v>
      </c>
      <c r="M303" s="30">
        <f>H303/'Table 5.1'!I303</f>
        <v>0</v>
      </c>
      <c r="N303" s="64">
        <f>I303/'Table 5.1'!I303</f>
        <v>-2.1497229982480232E-2</v>
      </c>
      <c r="O303" s="179">
        <f t="shared" si="8"/>
        <v>482</v>
      </c>
      <c r="P303" s="180">
        <f t="shared" si="9"/>
        <v>477</v>
      </c>
      <c r="Q303" s="157"/>
      <c r="R303" s="157"/>
      <c r="S303" s="157"/>
      <c r="T303" s="157"/>
      <c r="U303" s="157"/>
      <c r="V303" s="157"/>
      <c r="W303" s="157"/>
    </row>
    <row r="304" spans="1:23" x14ac:dyDescent="0.2">
      <c r="A304" s="157"/>
      <c r="B304" s="19">
        <v>115229003</v>
      </c>
      <c r="C304" s="74" t="s">
        <v>237</v>
      </c>
      <c r="D304" s="75" t="s">
        <v>228</v>
      </c>
      <c r="E304" s="37">
        <f>'Table 5.1'!E304-'Table 5.1'!F304</f>
        <v>1400</v>
      </c>
      <c r="F304" s="38">
        <f>'Table 5.1'!F304-'Table 5.1'!G304</f>
        <v>28</v>
      </c>
      <c r="G304" s="38">
        <f>'Table 5.1'!G304-'Table 5.1'!H304</f>
        <v>-529</v>
      </c>
      <c r="H304" s="38">
        <f>'Table 5.1'!H304-'Table 5.1'!I304</f>
        <v>0</v>
      </c>
      <c r="I304" s="63">
        <f>'Table 5.1'!E304-'Table 5.1'!I304</f>
        <v>899</v>
      </c>
      <c r="J304" s="30">
        <f>E304/'Table 5.1'!F304</f>
        <v>2.8926217483832312E-2</v>
      </c>
      <c r="K304" s="30">
        <f>F304/'Table 5.1'!G304</f>
        <v>5.7885923383845688E-4</v>
      </c>
      <c r="L304" s="30">
        <f>G304/'Table 5.1'!H304</f>
        <v>-1.081799591002045E-2</v>
      </c>
      <c r="M304" s="30">
        <f>H304/'Table 5.1'!I304</f>
        <v>0</v>
      </c>
      <c r="N304" s="64">
        <f>I304/'Table 5.1'!I304</f>
        <v>1.8384458077709612E-2</v>
      </c>
      <c r="O304" s="179">
        <f t="shared" si="8"/>
        <v>428</v>
      </c>
      <c r="P304" s="180">
        <f t="shared" si="9"/>
        <v>429</v>
      </c>
      <c r="Q304" s="157"/>
      <c r="R304" s="157"/>
      <c r="S304" s="157"/>
      <c r="T304" s="157"/>
      <c r="U304" s="157"/>
      <c r="V304" s="157"/>
      <c r="W304" s="157"/>
    </row>
    <row r="305" spans="1:23" x14ac:dyDescent="0.2">
      <c r="A305" s="157"/>
      <c r="B305" s="19">
        <v>115503004</v>
      </c>
      <c r="C305" s="74" t="s">
        <v>458</v>
      </c>
      <c r="D305" s="75" t="s">
        <v>459</v>
      </c>
      <c r="E305" s="37">
        <f>'Table 5.1'!E305-'Table 5.1'!F305</f>
        <v>3578</v>
      </c>
      <c r="F305" s="38">
        <f>'Table 5.1'!F305-'Table 5.1'!G305</f>
        <v>-118</v>
      </c>
      <c r="G305" s="38">
        <f>'Table 5.1'!G305-'Table 5.1'!H305</f>
        <v>2368</v>
      </c>
      <c r="H305" s="38">
        <f>'Table 5.1'!H305-'Table 5.1'!I305</f>
        <v>0</v>
      </c>
      <c r="I305" s="63">
        <f>'Table 5.1'!E305-'Table 5.1'!I305</f>
        <v>5828</v>
      </c>
      <c r="J305" s="30">
        <f>E305/'Table 5.1'!F305</f>
        <v>6.2412782584426459E-2</v>
      </c>
      <c r="K305" s="30">
        <f>F305/'Table 5.1'!G305</f>
        <v>-2.0541029836716219E-3</v>
      </c>
      <c r="L305" s="30">
        <f>G305/'Table 5.1'!H305</f>
        <v>4.2993572751370786E-2</v>
      </c>
      <c r="M305" s="30">
        <f>H305/'Table 5.1'!I305</f>
        <v>0</v>
      </c>
      <c r="N305" s="64">
        <f>I305/'Table 5.1'!I305</f>
        <v>0.10581357347761357</v>
      </c>
      <c r="O305" s="179">
        <f t="shared" si="8"/>
        <v>115</v>
      </c>
      <c r="P305" s="180">
        <f t="shared" si="9"/>
        <v>127</v>
      </c>
      <c r="Q305" s="157"/>
      <c r="R305" s="157"/>
      <c r="S305" s="157"/>
      <c r="T305" s="157"/>
      <c r="U305" s="157"/>
      <c r="V305" s="157"/>
      <c r="W305" s="157"/>
    </row>
    <row r="306" spans="1:23" x14ac:dyDescent="0.2">
      <c r="A306" s="157"/>
      <c r="B306" s="19">
        <v>115504003</v>
      </c>
      <c r="C306" s="74" t="s">
        <v>460</v>
      </c>
      <c r="D306" s="75" t="s">
        <v>459</v>
      </c>
      <c r="E306" s="37">
        <f>'Table 5.1'!E306-'Table 5.1'!F306</f>
        <v>2830</v>
      </c>
      <c r="F306" s="38">
        <f>'Table 5.1'!F306-'Table 5.1'!G306</f>
        <v>569</v>
      </c>
      <c r="G306" s="38">
        <f>'Table 5.1'!G306-'Table 5.1'!H306</f>
        <v>2519</v>
      </c>
      <c r="H306" s="38">
        <f>'Table 5.1'!H306-'Table 5.1'!I306</f>
        <v>0</v>
      </c>
      <c r="I306" s="63">
        <f>'Table 5.1'!E306-'Table 5.1'!I306</f>
        <v>5918</v>
      </c>
      <c r="J306" s="30">
        <f>E306/'Table 5.1'!F306</f>
        <v>5.2651162790697675E-2</v>
      </c>
      <c r="K306" s="30">
        <f>F306/'Table 5.1'!G306</f>
        <v>1.0699309903913051E-2</v>
      </c>
      <c r="L306" s="30">
        <f>G306/'Table 5.1'!H306</f>
        <v>4.9721684892029529E-2</v>
      </c>
      <c r="M306" s="30">
        <f>H306/'Table 5.1'!I306</f>
        <v>0</v>
      </c>
      <c r="N306" s="64">
        <f>I306/'Table 5.1'!I306</f>
        <v>0.11681339070703881</v>
      </c>
      <c r="O306" s="179">
        <f t="shared" si="8"/>
        <v>112</v>
      </c>
      <c r="P306" s="180">
        <f t="shared" si="9"/>
        <v>90</v>
      </c>
      <c r="Q306" s="157"/>
      <c r="R306" s="157"/>
      <c r="S306" s="157"/>
      <c r="T306" s="157"/>
      <c r="U306" s="157"/>
      <c r="V306" s="157"/>
      <c r="W306" s="157"/>
    </row>
    <row r="307" spans="1:23" x14ac:dyDescent="0.2">
      <c r="A307" s="157"/>
      <c r="B307" s="19">
        <v>115506003</v>
      </c>
      <c r="C307" s="74" t="s">
        <v>461</v>
      </c>
      <c r="D307" s="75" t="s">
        <v>459</v>
      </c>
      <c r="E307" s="37">
        <f>'Table 5.1'!E307-'Table 5.1'!F307</f>
        <v>2347</v>
      </c>
      <c r="F307" s="38">
        <f>'Table 5.1'!F307-'Table 5.1'!G307</f>
        <v>958</v>
      </c>
      <c r="G307" s="38">
        <f>'Table 5.1'!G307-'Table 5.1'!H307</f>
        <v>-1138</v>
      </c>
      <c r="H307" s="38">
        <f>'Table 5.1'!H307-'Table 5.1'!I307</f>
        <v>0</v>
      </c>
      <c r="I307" s="63">
        <f>'Table 5.1'!E307-'Table 5.1'!I307</f>
        <v>2167</v>
      </c>
      <c r="J307" s="30">
        <f>E307/'Table 5.1'!F307</f>
        <v>3.8117356633589401E-2</v>
      </c>
      <c r="K307" s="30">
        <f>F307/'Table 5.1'!G307</f>
        <v>1.5804668811350325E-2</v>
      </c>
      <c r="L307" s="30">
        <f>G307/'Table 5.1'!H307</f>
        <v>-1.8428254497757195E-2</v>
      </c>
      <c r="M307" s="30">
        <f>H307/'Table 5.1'!I307</f>
        <v>0</v>
      </c>
      <c r="N307" s="64">
        <f>I307/'Table 5.1'!I307</f>
        <v>3.5091412562952409E-2</v>
      </c>
      <c r="O307" s="179">
        <f t="shared" si="8"/>
        <v>353</v>
      </c>
      <c r="P307" s="180">
        <f t="shared" si="9"/>
        <v>372</v>
      </c>
      <c r="Q307" s="157"/>
      <c r="R307" s="157"/>
      <c r="S307" s="157"/>
      <c r="T307" s="157"/>
      <c r="U307" s="157"/>
      <c r="V307" s="157"/>
      <c r="W307" s="157"/>
    </row>
    <row r="308" spans="1:23" x14ac:dyDescent="0.2">
      <c r="A308" s="157"/>
      <c r="B308" s="19">
        <v>115508003</v>
      </c>
      <c r="C308" s="74" t="s">
        <v>462</v>
      </c>
      <c r="D308" s="75" t="s">
        <v>459</v>
      </c>
      <c r="E308" s="37">
        <f>'Table 5.1'!E308-'Table 5.1'!F308</f>
        <v>1767</v>
      </c>
      <c r="F308" s="38">
        <f>'Table 5.1'!F308-'Table 5.1'!G308</f>
        <v>2217</v>
      </c>
      <c r="G308" s="38">
        <f>'Table 5.1'!G308-'Table 5.1'!H308</f>
        <v>-1321</v>
      </c>
      <c r="H308" s="38">
        <f>'Table 5.1'!H308-'Table 5.1'!I308</f>
        <v>0</v>
      </c>
      <c r="I308" s="63">
        <f>'Table 5.1'!E308-'Table 5.1'!I308</f>
        <v>2663</v>
      </c>
      <c r="J308" s="30">
        <f>E308/'Table 5.1'!F308</f>
        <v>3.0393202380542845E-2</v>
      </c>
      <c r="K308" s="30">
        <f>F308/'Table 5.1'!G308</f>
        <v>3.9645213783730621E-2</v>
      </c>
      <c r="L308" s="30">
        <f>G308/'Table 5.1'!H308</f>
        <v>-2.3077460605848851E-2</v>
      </c>
      <c r="M308" s="30">
        <f>H308/'Table 5.1'!I308</f>
        <v>0</v>
      </c>
      <c r="N308" s="64">
        <f>I308/'Table 5.1'!I308</f>
        <v>4.6521784703539362E-2</v>
      </c>
      <c r="O308" s="179">
        <f t="shared" si="8"/>
        <v>323</v>
      </c>
      <c r="P308" s="180">
        <f t="shared" si="9"/>
        <v>338</v>
      </c>
      <c r="Q308" s="157"/>
      <c r="R308" s="157"/>
      <c r="S308" s="157"/>
      <c r="T308" s="157"/>
      <c r="U308" s="157"/>
      <c r="V308" s="157"/>
      <c r="W308" s="157"/>
    </row>
    <row r="309" spans="1:23" x14ac:dyDescent="0.2">
      <c r="A309" s="157"/>
      <c r="B309" s="19">
        <v>115674603</v>
      </c>
      <c r="C309" s="74" t="s">
        <v>581</v>
      </c>
      <c r="D309" s="75" t="s">
        <v>566</v>
      </c>
      <c r="E309" s="119">
        <f>'Table 5.1'!E309-'Table 5.1'!F309</f>
        <v>3214</v>
      </c>
      <c r="F309" s="120">
        <f>'Table 5.1'!F309-'Table 5.1'!G309</f>
        <v>568</v>
      </c>
      <c r="G309" s="120">
        <f>'Table 5.1'!G309-'Table 5.1'!H309</f>
        <v>-123</v>
      </c>
      <c r="H309" s="120">
        <f>'Table 5.1'!H309-'Table 5.1'!I309</f>
        <v>0</v>
      </c>
      <c r="I309" s="63">
        <f>'Table 5.1'!E309-'Table 5.1'!I309</f>
        <v>3659</v>
      </c>
      <c r="J309" s="121">
        <f>E309/'Table 5.1'!F309</f>
        <v>4.922501991055566E-2</v>
      </c>
      <c r="K309" s="121">
        <f>F309/'Table 5.1'!G309</f>
        <v>8.7757246152895367E-3</v>
      </c>
      <c r="L309" s="121">
        <f>G309/'Table 5.1'!H309</f>
        <v>-1.8967724027325859E-3</v>
      </c>
      <c r="M309" s="121">
        <f>H309/'Table 5.1'!I309</f>
        <v>0</v>
      </c>
      <c r="N309" s="64">
        <f>I309/'Table 5.1'!I309</f>
        <v>5.6425123752833595E-2</v>
      </c>
      <c r="O309" s="179">
        <f t="shared" si="8"/>
        <v>239</v>
      </c>
      <c r="P309" s="180">
        <f t="shared" si="9"/>
        <v>290</v>
      </c>
      <c r="Q309" s="157"/>
      <c r="R309" s="157"/>
      <c r="S309" s="157"/>
      <c r="T309" s="157"/>
      <c r="U309" s="157"/>
      <c r="V309" s="157"/>
      <c r="W309" s="157"/>
    </row>
    <row r="310" spans="1:23" x14ac:dyDescent="0.2">
      <c r="A310" s="157"/>
      <c r="B310" s="19">
        <v>116191004</v>
      </c>
      <c r="C310" s="74" t="s">
        <v>207</v>
      </c>
      <c r="D310" s="75" t="s">
        <v>208</v>
      </c>
      <c r="E310" s="37">
        <f>'Table 5.1'!E310-'Table 5.1'!F310</f>
        <v>3086</v>
      </c>
      <c r="F310" s="38">
        <f>'Table 5.1'!F310-'Table 5.1'!G310</f>
        <v>-867</v>
      </c>
      <c r="G310" s="38">
        <f>'Table 5.1'!G310-'Table 5.1'!H310</f>
        <v>2629</v>
      </c>
      <c r="H310" s="38">
        <f>'Table 5.1'!H310-'Table 5.1'!I310</f>
        <v>0</v>
      </c>
      <c r="I310" s="63">
        <f>'Table 5.1'!E310-'Table 5.1'!I310</f>
        <v>4848</v>
      </c>
      <c r="J310" s="30">
        <f>E310/'Table 5.1'!F310</f>
        <v>6.2964172039500527E-2</v>
      </c>
      <c r="K310" s="30">
        <f>F310/'Table 5.1'!G310</f>
        <v>-1.7382064596323101E-2</v>
      </c>
      <c r="L310" s="30">
        <f>G310/'Table 5.1'!H310</f>
        <v>5.5640211640211643E-2</v>
      </c>
      <c r="M310" s="30">
        <f>H310/'Table 5.1'!I310</f>
        <v>0</v>
      </c>
      <c r="N310" s="64">
        <f>I310/'Table 5.1'!I310</f>
        <v>0.1026031746031746</v>
      </c>
      <c r="O310" s="179">
        <f t="shared" si="8"/>
        <v>166</v>
      </c>
      <c r="P310" s="180">
        <f t="shared" si="9"/>
        <v>133</v>
      </c>
      <c r="Q310" s="157"/>
      <c r="R310" s="157"/>
      <c r="S310" s="157"/>
      <c r="T310" s="157"/>
      <c r="U310" s="157"/>
      <c r="V310" s="157"/>
      <c r="W310" s="157"/>
    </row>
    <row r="311" spans="1:23" x14ac:dyDescent="0.2">
      <c r="A311" s="157"/>
      <c r="B311" s="19">
        <v>116191103</v>
      </c>
      <c r="C311" s="74" t="s">
        <v>209</v>
      </c>
      <c r="D311" s="75" t="s">
        <v>208</v>
      </c>
      <c r="E311" s="37">
        <f>'Table 5.1'!E311-'Table 5.1'!F311</f>
        <v>1952</v>
      </c>
      <c r="F311" s="38">
        <f>'Table 5.1'!F311-'Table 5.1'!G311</f>
        <v>2299</v>
      </c>
      <c r="G311" s="38">
        <f>'Table 5.1'!G311-'Table 5.1'!H311</f>
        <v>-841</v>
      </c>
      <c r="H311" s="38">
        <f>'Table 5.1'!H311-'Table 5.1'!I311</f>
        <v>0</v>
      </c>
      <c r="I311" s="63">
        <f>'Table 5.1'!E311-'Table 5.1'!I311</f>
        <v>3410</v>
      </c>
      <c r="J311" s="30">
        <f>E311/'Table 5.1'!F311</f>
        <v>4.368063014679556E-2</v>
      </c>
      <c r="K311" s="30">
        <f>F311/'Table 5.1'!G311</f>
        <v>5.423576871358135E-2</v>
      </c>
      <c r="L311" s="30">
        <f>G311/'Table 5.1'!H311</f>
        <v>-1.9454082812861439E-2</v>
      </c>
      <c r="M311" s="30">
        <f>H311/'Table 5.1'!I311</f>
        <v>0</v>
      </c>
      <c r="N311" s="64">
        <f>I311/'Table 5.1'!I311</f>
        <v>7.8880407124681931E-2</v>
      </c>
      <c r="O311" s="179">
        <f t="shared" si="8"/>
        <v>252</v>
      </c>
      <c r="P311" s="180">
        <f t="shared" si="9"/>
        <v>186</v>
      </c>
      <c r="Q311" s="157"/>
      <c r="R311" s="157"/>
      <c r="S311" s="157"/>
      <c r="T311" s="157"/>
      <c r="U311" s="157"/>
      <c r="V311" s="157"/>
      <c r="W311" s="157"/>
    </row>
    <row r="312" spans="1:23" x14ac:dyDescent="0.2">
      <c r="A312" s="157"/>
      <c r="B312" s="19">
        <v>116191203</v>
      </c>
      <c r="C312" s="74" t="s">
        <v>210</v>
      </c>
      <c r="D312" s="75" t="s">
        <v>208</v>
      </c>
      <c r="E312" s="37">
        <f>'Table 5.1'!E312-'Table 5.1'!F312</f>
        <v>593</v>
      </c>
      <c r="F312" s="38">
        <f>'Table 5.1'!F312-'Table 5.1'!G312</f>
        <v>1975</v>
      </c>
      <c r="G312" s="38">
        <f>'Table 5.1'!G312-'Table 5.1'!H312</f>
        <v>-3288</v>
      </c>
      <c r="H312" s="38">
        <f>'Table 5.1'!H312-'Table 5.1'!I312</f>
        <v>0</v>
      </c>
      <c r="I312" s="63">
        <f>'Table 5.1'!E312-'Table 5.1'!I312</f>
        <v>-720</v>
      </c>
      <c r="J312" s="30">
        <f>E312/'Table 5.1'!F312</f>
        <v>1.5452768729641693E-2</v>
      </c>
      <c r="K312" s="30">
        <f>F312/'Table 5.1'!G312</f>
        <v>5.425824175824176E-2</v>
      </c>
      <c r="L312" s="30">
        <f>G312/'Table 5.1'!H312</f>
        <v>-8.284620036283008E-2</v>
      </c>
      <c r="M312" s="30">
        <f>H312/'Table 5.1'!I312</f>
        <v>0</v>
      </c>
      <c r="N312" s="64">
        <f>I312/'Table 5.1'!I312</f>
        <v>-1.8141503729086877E-2</v>
      </c>
      <c r="O312" s="179">
        <f t="shared" si="8"/>
        <v>468</v>
      </c>
      <c r="P312" s="180">
        <f t="shared" si="9"/>
        <v>472</v>
      </c>
      <c r="Q312" s="157"/>
      <c r="R312" s="157"/>
      <c r="S312" s="157"/>
      <c r="T312" s="157"/>
      <c r="U312" s="157"/>
      <c r="V312" s="157"/>
      <c r="W312" s="157"/>
    </row>
    <row r="313" spans="1:23" x14ac:dyDescent="0.2">
      <c r="A313" s="157"/>
      <c r="B313" s="19">
        <v>116191503</v>
      </c>
      <c r="C313" s="74" t="s">
        <v>211</v>
      </c>
      <c r="D313" s="75" t="s">
        <v>208</v>
      </c>
      <c r="E313" s="37">
        <f>'Table 5.1'!E313-'Table 5.1'!F313</f>
        <v>-361</v>
      </c>
      <c r="F313" s="38">
        <f>'Table 5.1'!F313-'Table 5.1'!G313</f>
        <v>1314</v>
      </c>
      <c r="G313" s="38">
        <f>'Table 5.1'!G313-'Table 5.1'!H313</f>
        <v>-2747</v>
      </c>
      <c r="H313" s="38">
        <f>'Table 5.1'!H313-'Table 5.1'!I313</f>
        <v>0</v>
      </c>
      <c r="I313" s="63">
        <f>'Table 5.1'!E313-'Table 5.1'!I313</f>
        <v>-1794</v>
      </c>
      <c r="J313" s="30">
        <f>E313/'Table 5.1'!F313</f>
        <v>-6.6662973427141616E-3</v>
      </c>
      <c r="K313" s="30">
        <f>F313/'Table 5.1'!G313</f>
        <v>2.4867995230795435E-2</v>
      </c>
      <c r="L313" s="30">
        <f>G313/'Table 5.1'!H313</f>
        <v>-4.9418918432698883E-2</v>
      </c>
      <c r="M313" s="30">
        <f>H313/'Table 5.1'!I313</f>
        <v>0</v>
      </c>
      <c r="N313" s="64">
        <f>I313/'Table 5.1'!I313</f>
        <v>-3.2274313676105497E-2</v>
      </c>
      <c r="O313" s="179">
        <f t="shared" si="8"/>
        <v>487</v>
      </c>
      <c r="P313" s="180">
        <f t="shared" si="9"/>
        <v>485</v>
      </c>
      <c r="Q313" s="157"/>
      <c r="R313" s="157"/>
      <c r="S313" s="157"/>
      <c r="T313" s="157"/>
      <c r="U313" s="157"/>
      <c r="V313" s="157"/>
      <c r="W313" s="157"/>
    </row>
    <row r="314" spans="1:23" x14ac:dyDescent="0.2">
      <c r="A314" s="157"/>
      <c r="B314" s="19">
        <v>116195004</v>
      </c>
      <c r="C314" s="74" t="s">
        <v>212</v>
      </c>
      <c r="D314" s="75" t="s">
        <v>208</v>
      </c>
      <c r="E314" s="37">
        <f>'Table 5.1'!E314-'Table 5.1'!F314</f>
        <v>340</v>
      </c>
      <c r="F314" s="38">
        <f>'Table 5.1'!F314-'Table 5.1'!G314</f>
        <v>324</v>
      </c>
      <c r="G314" s="38">
        <f>'Table 5.1'!G314-'Table 5.1'!H314</f>
        <v>2386</v>
      </c>
      <c r="H314" s="38">
        <f>'Table 5.1'!H314-'Table 5.1'!I314</f>
        <v>0</v>
      </c>
      <c r="I314" s="63">
        <f>'Table 5.1'!E314-'Table 5.1'!I314</f>
        <v>3050</v>
      </c>
      <c r="J314" s="30">
        <f>E314/'Table 5.1'!F314</f>
        <v>6.4426884960112176E-3</v>
      </c>
      <c r="K314" s="30">
        <f>F314/'Table 5.1'!G314</f>
        <v>6.1774295029457188E-3</v>
      </c>
      <c r="L314" s="30">
        <f>G314/'Table 5.1'!H314</f>
        <v>4.7659948464934182E-2</v>
      </c>
      <c r="M314" s="30">
        <f>H314/'Table 5.1'!I314</f>
        <v>0</v>
      </c>
      <c r="N314" s="64">
        <f>I314/'Table 5.1'!I314</f>
        <v>6.0923236721730618E-2</v>
      </c>
      <c r="O314" s="179">
        <f t="shared" si="8"/>
        <v>284</v>
      </c>
      <c r="P314" s="180">
        <f t="shared" si="9"/>
        <v>274</v>
      </c>
      <c r="Q314" s="157"/>
      <c r="R314" s="157"/>
      <c r="S314" s="157"/>
      <c r="T314" s="157"/>
      <c r="U314" s="157"/>
      <c r="V314" s="157"/>
      <c r="W314" s="157"/>
    </row>
    <row r="315" spans="1:23" x14ac:dyDescent="0.2">
      <c r="A315" s="157"/>
      <c r="B315" s="19">
        <v>116197503</v>
      </c>
      <c r="C315" s="74" t="s">
        <v>213</v>
      </c>
      <c r="D315" s="75" t="s">
        <v>208</v>
      </c>
      <c r="E315" s="37">
        <f>'Table 5.1'!E315-'Table 5.1'!F315</f>
        <v>1536</v>
      </c>
      <c r="F315" s="38">
        <f>'Table 5.1'!F315-'Table 5.1'!G315</f>
        <v>1363</v>
      </c>
      <c r="G315" s="38">
        <f>'Table 5.1'!G315-'Table 5.1'!H315</f>
        <v>-80</v>
      </c>
      <c r="H315" s="38">
        <f>'Table 5.1'!H315-'Table 5.1'!I315</f>
        <v>0</v>
      </c>
      <c r="I315" s="63">
        <f>'Table 5.1'!E315-'Table 5.1'!I315</f>
        <v>2819</v>
      </c>
      <c r="J315" s="30">
        <f>E315/'Table 5.1'!F315</f>
        <v>2.8692046176261816E-2</v>
      </c>
      <c r="K315" s="30">
        <f>F315/'Table 5.1'!G315</f>
        <v>2.6125625347415232E-2</v>
      </c>
      <c r="L315" s="30">
        <f>G315/'Table 5.1'!H315</f>
        <v>-1.5310711756712791E-3</v>
      </c>
      <c r="M315" s="30">
        <f>H315/'Table 5.1'!I315</f>
        <v>0</v>
      </c>
      <c r="N315" s="64">
        <f>I315/'Table 5.1'!I315</f>
        <v>5.3951120552716697E-2</v>
      </c>
      <c r="O315" s="179">
        <f t="shared" si="8"/>
        <v>307</v>
      </c>
      <c r="P315" s="180">
        <f t="shared" si="9"/>
        <v>303</v>
      </c>
      <c r="Q315" s="157"/>
      <c r="R315" s="157"/>
      <c r="S315" s="157"/>
      <c r="T315" s="157"/>
      <c r="U315" s="157"/>
      <c r="V315" s="157"/>
      <c r="W315" s="157"/>
    </row>
    <row r="316" spans="1:23" x14ac:dyDescent="0.2">
      <c r="A316" s="157"/>
      <c r="B316" s="19">
        <v>116471803</v>
      </c>
      <c r="C316" s="74" t="s">
        <v>440</v>
      </c>
      <c r="D316" s="75" t="s">
        <v>441</v>
      </c>
      <c r="E316" s="37">
        <f>'Table 5.1'!E316-'Table 5.1'!F316</f>
        <v>513</v>
      </c>
      <c r="F316" s="38">
        <f>'Table 5.1'!F316-'Table 5.1'!G316</f>
        <v>228</v>
      </c>
      <c r="G316" s="38">
        <f>'Table 5.1'!G316-'Table 5.1'!H316</f>
        <v>1132</v>
      </c>
      <c r="H316" s="38">
        <f>'Table 5.1'!H316-'Table 5.1'!I316</f>
        <v>0</v>
      </c>
      <c r="I316" s="63">
        <f>'Table 5.1'!E316-'Table 5.1'!I316</f>
        <v>1873</v>
      </c>
      <c r="J316" s="30">
        <f>E316/'Table 5.1'!F316</f>
        <v>9.3408594319009473E-3</v>
      </c>
      <c r="K316" s="30">
        <f>F316/'Table 5.1'!G316</f>
        <v>4.1687998244715864E-3</v>
      </c>
      <c r="L316" s="30">
        <f>G316/'Table 5.1'!H316</f>
        <v>2.1135175504107543E-2</v>
      </c>
      <c r="M316" s="30">
        <f>H316/'Table 5.1'!I316</f>
        <v>0</v>
      </c>
      <c r="N316" s="64">
        <f>I316/'Table 5.1'!I316</f>
        <v>3.4970126960418221E-2</v>
      </c>
      <c r="O316" s="179">
        <f t="shared" si="8"/>
        <v>372</v>
      </c>
      <c r="P316" s="180">
        <f t="shared" si="9"/>
        <v>374</v>
      </c>
      <c r="Q316" s="157"/>
      <c r="R316" s="157"/>
      <c r="S316" s="157"/>
      <c r="T316" s="157"/>
      <c r="U316" s="157"/>
      <c r="V316" s="157"/>
      <c r="W316" s="157"/>
    </row>
    <row r="317" spans="1:23" x14ac:dyDescent="0.2">
      <c r="A317" s="157"/>
      <c r="B317" s="19">
        <v>116493503</v>
      </c>
      <c r="C317" s="74" t="s">
        <v>451</v>
      </c>
      <c r="D317" s="75" t="s">
        <v>452</v>
      </c>
      <c r="E317" s="37">
        <f>'Table 5.1'!E317-'Table 5.1'!F317</f>
        <v>3069</v>
      </c>
      <c r="F317" s="38">
        <f>'Table 5.1'!F317-'Table 5.1'!G317</f>
        <v>3003</v>
      </c>
      <c r="G317" s="38">
        <f>'Table 5.1'!G317-'Table 5.1'!H317</f>
        <v>261</v>
      </c>
      <c r="H317" s="38">
        <f>'Table 5.1'!H317-'Table 5.1'!I317</f>
        <v>0</v>
      </c>
      <c r="I317" s="63">
        <f>'Table 5.1'!E317-'Table 5.1'!I317</f>
        <v>6333</v>
      </c>
      <c r="J317" s="30">
        <f>E317/'Table 5.1'!F317</f>
        <v>5.8929702951285544E-2</v>
      </c>
      <c r="K317" s="30">
        <f>F317/'Table 5.1'!G317</f>
        <v>6.1190806096666397E-2</v>
      </c>
      <c r="L317" s="30">
        <f>G317/'Table 5.1'!H317</f>
        <v>5.3467171975827106E-3</v>
      </c>
      <c r="M317" s="30">
        <f>H317/'Table 5.1'!I317</f>
        <v>0</v>
      </c>
      <c r="N317" s="64">
        <f>I317/'Table 5.1'!I317</f>
        <v>0.12973471269077128</v>
      </c>
      <c r="O317" s="179">
        <f t="shared" si="8"/>
        <v>92</v>
      </c>
      <c r="P317" s="180">
        <f t="shared" si="9"/>
        <v>66</v>
      </c>
      <c r="Q317" s="157"/>
      <c r="R317" s="157"/>
      <c r="S317" s="157"/>
      <c r="T317" s="157"/>
      <c r="U317" s="157"/>
      <c r="V317" s="157"/>
      <c r="W317" s="157"/>
    </row>
    <row r="318" spans="1:23" x14ac:dyDescent="0.2">
      <c r="A318" s="157"/>
      <c r="B318" s="19">
        <v>116495003</v>
      </c>
      <c r="C318" s="74" t="s">
        <v>453</v>
      </c>
      <c r="D318" s="75" t="s">
        <v>452</v>
      </c>
      <c r="E318" s="37">
        <f>'Table 5.1'!E318-'Table 5.1'!F318</f>
        <v>1827</v>
      </c>
      <c r="F318" s="38">
        <f>'Table 5.1'!F318-'Table 5.1'!G318</f>
        <v>-13</v>
      </c>
      <c r="G318" s="38">
        <f>'Table 5.1'!G318-'Table 5.1'!H318</f>
        <v>3018</v>
      </c>
      <c r="H318" s="38">
        <f>'Table 5.1'!H318-'Table 5.1'!I318</f>
        <v>0</v>
      </c>
      <c r="I318" s="63">
        <f>'Table 5.1'!E318-'Table 5.1'!I318</f>
        <v>4832</v>
      </c>
      <c r="J318" s="30">
        <f>E318/'Table 5.1'!F318</f>
        <v>3.927849679666337E-2</v>
      </c>
      <c r="K318" s="30">
        <f>F318/'Table 5.1'!G318</f>
        <v>-2.7940765576976809E-4</v>
      </c>
      <c r="L318" s="30">
        <f>G318/'Table 5.1'!H318</f>
        <v>6.9364958974005381E-2</v>
      </c>
      <c r="M318" s="30">
        <f>H318/'Table 5.1'!I318</f>
        <v>0</v>
      </c>
      <c r="N318" s="64">
        <f>I318/'Table 5.1'!I318</f>
        <v>0.1110574823599715</v>
      </c>
      <c r="O318" s="179">
        <f t="shared" si="8"/>
        <v>169</v>
      </c>
      <c r="P318" s="180">
        <f t="shared" si="9"/>
        <v>113</v>
      </c>
      <c r="Q318" s="157"/>
      <c r="R318" s="157"/>
      <c r="S318" s="157"/>
      <c r="T318" s="157"/>
      <c r="U318" s="157"/>
      <c r="V318" s="157"/>
      <c r="W318" s="157"/>
    </row>
    <row r="319" spans="1:23" x14ac:dyDescent="0.2">
      <c r="A319" s="157"/>
      <c r="B319" s="19">
        <v>116495103</v>
      </c>
      <c r="C319" s="74" t="s">
        <v>454</v>
      </c>
      <c r="D319" s="75" t="s">
        <v>452</v>
      </c>
      <c r="E319" s="37">
        <f>'Table 5.1'!E319-'Table 5.1'!F319</f>
        <v>-1463</v>
      </c>
      <c r="F319" s="38">
        <f>'Table 5.1'!F319-'Table 5.1'!G319</f>
        <v>572</v>
      </c>
      <c r="G319" s="38">
        <f>'Table 5.1'!G319-'Table 5.1'!H319</f>
        <v>494</v>
      </c>
      <c r="H319" s="38">
        <f>'Table 5.1'!H319-'Table 5.1'!I319</f>
        <v>0</v>
      </c>
      <c r="I319" s="63">
        <f>'Table 5.1'!E319-'Table 5.1'!I319</f>
        <v>-397</v>
      </c>
      <c r="J319" s="30">
        <f>E319/'Table 5.1'!F319</f>
        <v>-4.0556649017270532E-2</v>
      </c>
      <c r="K319" s="30">
        <f>F319/'Table 5.1'!G319</f>
        <v>1.6112222190924199E-2</v>
      </c>
      <c r="L319" s="30">
        <f>G319/'Table 5.1'!H319</f>
        <v>1.4111463421601394E-2</v>
      </c>
      <c r="M319" s="30">
        <f>H319/'Table 5.1'!I319</f>
        <v>0</v>
      </c>
      <c r="N319" s="64">
        <f>I319/'Table 5.1'!I319</f>
        <v>-1.1340589025052132E-2</v>
      </c>
      <c r="O319" s="179">
        <f t="shared" si="8"/>
        <v>462</v>
      </c>
      <c r="P319" s="180">
        <f t="shared" si="9"/>
        <v>466</v>
      </c>
      <c r="Q319" s="157"/>
      <c r="R319" s="157"/>
      <c r="S319" s="157"/>
      <c r="T319" s="157"/>
      <c r="U319" s="157"/>
      <c r="V319" s="157"/>
      <c r="W319" s="157"/>
    </row>
    <row r="320" spans="1:23" x14ac:dyDescent="0.2">
      <c r="A320" s="157"/>
      <c r="B320" s="19">
        <v>116496503</v>
      </c>
      <c r="C320" s="74" t="s">
        <v>455</v>
      </c>
      <c r="D320" s="75" t="s">
        <v>452</v>
      </c>
      <c r="E320" s="37">
        <f>'Table 5.1'!E320-'Table 5.1'!F320</f>
        <v>3109</v>
      </c>
      <c r="F320" s="38">
        <f>'Table 5.1'!F320-'Table 5.1'!G320</f>
        <v>-635</v>
      </c>
      <c r="G320" s="38">
        <f>'Table 5.1'!G320-'Table 5.1'!H320</f>
        <v>219</v>
      </c>
      <c r="H320" s="38">
        <f>'Table 5.1'!H320-'Table 5.1'!I320</f>
        <v>0</v>
      </c>
      <c r="I320" s="63">
        <f>'Table 5.1'!E320-'Table 5.1'!I320</f>
        <v>2693</v>
      </c>
      <c r="J320" s="30">
        <f>E320/'Table 5.1'!F320</f>
        <v>8.5579014010845333E-2</v>
      </c>
      <c r="K320" s="30">
        <f>F320/'Table 5.1'!G320</f>
        <v>-1.7178876744941025E-2</v>
      </c>
      <c r="L320" s="30">
        <f>G320/'Table 5.1'!H320</f>
        <v>5.9599945570825959E-3</v>
      </c>
      <c r="M320" s="30">
        <f>H320/'Table 5.1'!I320</f>
        <v>0</v>
      </c>
      <c r="N320" s="64">
        <f>I320/'Table 5.1'!I320</f>
        <v>7.3288882841202885E-2</v>
      </c>
      <c r="O320" s="179">
        <f t="shared" si="8"/>
        <v>319</v>
      </c>
      <c r="P320" s="180">
        <f t="shared" si="9"/>
        <v>215</v>
      </c>
      <c r="Q320" s="157"/>
      <c r="R320" s="157"/>
      <c r="S320" s="157"/>
      <c r="T320" s="157"/>
      <c r="U320" s="157"/>
      <c r="V320" s="157"/>
      <c r="W320" s="157"/>
    </row>
    <row r="321" spans="1:23" x14ac:dyDescent="0.2">
      <c r="A321" s="157"/>
      <c r="B321" s="19">
        <v>116496603</v>
      </c>
      <c r="C321" s="74" t="s">
        <v>456</v>
      </c>
      <c r="D321" s="75" t="s">
        <v>452</v>
      </c>
      <c r="E321" s="37">
        <f>'Table 5.1'!E321-'Table 5.1'!F321</f>
        <v>2300</v>
      </c>
      <c r="F321" s="38">
        <f>'Table 5.1'!F321-'Table 5.1'!G321</f>
        <v>2323</v>
      </c>
      <c r="G321" s="38">
        <f>'Table 5.1'!G321-'Table 5.1'!H321</f>
        <v>870</v>
      </c>
      <c r="H321" s="38">
        <f>'Table 5.1'!H321-'Table 5.1'!I321</f>
        <v>0</v>
      </c>
      <c r="I321" s="63">
        <f>'Table 5.1'!E321-'Table 5.1'!I321</f>
        <v>5493</v>
      </c>
      <c r="J321" s="30">
        <f>E321/'Table 5.1'!F321</f>
        <v>5.1435727703730207E-2</v>
      </c>
      <c r="K321" s="30">
        <f>F321/'Table 5.1'!G321</f>
        <v>5.4796782487674854E-2</v>
      </c>
      <c r="L321" s="30">
        <f>G321/'Table 5.1'!H321</f>
        <v>2.0952243335019147E-2</v>
      </c>
      <c r="M321" s="30">
        <f>H321/'Table 5.1'!I321</f>
        <v>0</v>
      </c>
      <c r="N321" s="64">
        <f>I321/'Table 5.1'!I321</f>
        <v>0.13228812947041399</v>
      </c>
      <c r="O321" s="179">
        <f t="shared" si="8"/>
        <v>132</v>
      </c>
      <c r="P321" s="180">
        <f t="shared" si="9"/>
        <v>63</v>
      </c>
      <c r="Q321" s="157"/>
      <c r="R321" s="157"/>
      <c r="S321" s="157"/>
      <c r="T321" s="157"/>
      <c r="U321" s="157"/>
      <c r="V321" s="157"/>
      <c r="W321" s="157"/>
    </row>
    <row r="322" spans="1:23" x14ac:dyDescent="0.2">
      <c r="A322" s="157"/>
      <c r="B322" s="19">
        <v>116498003</v>
      </c>
      <c r="C322" s="74" t="s">
        <v>457</v>
      </c>
      <c r="D322" s="75" t="s">
        <v>452</v>
      </c>
      <c r="E322" s="37">
        <f>'Table 5.1'!E322-'Table 5.1'!F322</f>
        <v>1160</v>
      </c>
      <c r="F322" s="38">
        <f>'Table 5.1'!F322-'Table 5.1'!G322</f>
        <v>225</v>
      </c>
      <c r="G322" s="38">
        <f>'Table 5.1'!G322-'Table 5.1'!H322</f>
        <v>836</v>
      </c>
      <c r="H322" s="38">
        <f>'Table 5.1'!H322-'Table 5.1'!I322</f>
        <v>0</v>
      </c>
      <c r="I322" s="63">
        <f>'Table 5.1'!E322-'Table 5.1'!I322</f>
        <v>2221</v>
      </c>
      <c r="J322" s="30">
        <f>E322/'Table 5.1'!F322</f>
        <v>2.2510284871536133E-2</v>
      </c>
      <c r="K322" s="30">
        <f>F322/'Table 5.1'!G322</f>
        <v>4.3853665191884153E-3</v>
      </c>
      <c r="L322" s="30">
        <f>G322/'Table 5.1'!H322</f>
        <v>1.6563967426839174E-2</v>
      </c>
      <c r="M322" s="30">
        <f>H322/'Table 5.1'!I322</f>
        <v>0</v>
      </c>
      <c r="N322" s="64">
        <f>I322/'Table 5.1'!I322</f>
        <v>4.4005468486853834E-2</v>
      </c>
      <c r="O322" s="179">
        <f t="shared" si="8"/>
        <v>349</v>
      </c>
      <c r="P322" s="180">
        <f t="shared" si="9"/>
        <v>350</v>
      </c>
      <c r="Q322" s="157"/>
      <c r="R322" s="157"/>
      <c r="S322" s="157"/>
      <c r="T322" s="157"/>
      <c r="U322" s="157"/>
      <c r="V322" s="157"/>
      <c r="W322" s="157"/>
    </row>
    <row r="323" spans="1:23" x14ac:dyDescent="0.2">
      <c r="A323" s="157"/>
      <c r="B323" s="19">
        <v>116555003</v>
      </c>
      <c r="C323" s="74" t="s">
        <v>487</v>
      </c>
      <c r="D323" s="75" t="s">
        <v>488</v>
      </c>
      <c r="E323" s="37">
        <f>'Table 5.1'!E323-'Table 5.1'!F323</f>
        <v>1366</v>
      </c>
      <c r="F323" s="38">
        <f>'Table 5.1'!F323-'Table 5.1'!G323</f>
        <v>1756</v>
      </c>
      <c r="G323" s="38">
        <f>'Table 5.1'!G323-'Table 5.1'!H323</f>
        <v>2107</v>
      </c>
      <c r="H323" s="38">
        <f>'Table 5.1'!H323-'Table 5.1'!I323</f>
        <v>0</v>
      </c>
      <c r="I323" s="63">
        <f>'Table 5.1'!E323-'Table 5.1'!I323</f>
        <v>5229</v>
      </c>
      <c r="J323" s="30">
        <f>E323/'Table 5.1'!F323</f>
        <v>2.7819640747831047E-2</v>
      </c>
      <c r="K323" s="30">
        <f>F323/'Table 5.1'!G323</f>
        <v>3.7088666413213366E-2</v>
      </c>
      <c r="L323" s="30">
        <f>G323/'Table 5.1'!H323</f>
        <v>4.6574857976524678E-2</v>
      </c>
      <c r="M323" s="30">
        <f>H323/'Table 5.1'!I323</f>
        <v>0</v>
      </c>
      <c r="N323" s="64">
        <f>I323/'Table 5.1'!I323</f>
        <v>0.11558610933044497</v>
      </c>
      <c r="O323" s="179">
        <f t="shared" si="8"/>
        <v>149</v>
      </c>
      <c r="P323" s="180">
        <f t="shared" si="9"/>
        <v>98</v>
      </c>
      <c r="Q323" s="157"/>
      <c r="R323" s="157"/>
      <c r="S323" s="157"/>
      <c r="T323" s="157"/>
      <c r="U323" s="157"/>
      <c r="V323" s="157"/>
      <c r="W323" s="157"/>
    </row>
    <row r="324" spans="1:23" x14ac:dyDescent="0.2">
      <c r="A324" s="157"/>
      <c r="B324" s="19">
        <v>116557103</v>
      </c>
      <c r="C324" s="74" t="s">
        <v>489</v>
      </c>
      <c r="D324" s="75" t="s">
        <v>488</v>
      </c>
      <c r="E324" s="37">
        <f>'Table 5.1'!E324-'Table 5.1'!F324</f>
        <v>4274</v>
      </c>
      <c r="F324" s="38">
        <f>'Table 5.1'!F324-'Table 5.1'!G324</f>
        <v>1250</v>
      </c>
      <c r="G324" s="38">
        <f>'Table 5.1'!G324-'Table 5.1'!H324</f>
        <v>455</v>
      </c>
      <c r="H324" s="38">
        <f>'Table 5.1'!H324-'Table 5.1'!I324</f>
        <v>0</v>
      </c>
      <c r="I324" s="63">
        <f>'Table 5.1'!E324-'Table 5.1'!I324</f>
        <v>5979</v>
      </c>
      <c r="J324" s="30">
        <f>E324/'Table 5.1'!F324</f>
        <v>8.0423001655878373E-2</v>
      </c>
      <c r="K324" s="30">
        <f>F324/'Table 5.1'!G324</f>
        <v>2.4087563109415348E-2</v>
      </c>
      <c r="L324" s="30">
        <f>G324/'Table 5.1'!H324</f>
        <v>8.8454285658741416E-3</v>
      </c>
      <c r="M324" s="30">
        <f>H324/'Table 5.1'!I324</f>
        <v>0</v>
      </c>
      <c r="N324" s="64">
        <f>I324/'Table 5.1'!I324</f>
        <v>0.116234763506289</v>
      </c>
      <c r="O324" s="179">
        <f t="shared" si="8"/>
        <v>108</v>
      </c>
      <c r="P324" s="180">
        <f t="shared" si="9"/>
        <v>94</v>
      </c>
      <c r="Q324" s="157"/>
      <c r="R324" s="157"/>
      <c r="S324" s="157"/>
      <c r="T324" s="157"/>
      <c r="U324" s="157"/>
      <c r="V324" s="157"/>
      <c r="W324" s="157"/>
    </row>
    <row r="325" spans="1:23" x14ac:dyDescent="0.2">
      <c r="A325" s="157"/>
      <c r="B325" s="19">
        <v>116604003</v>
      </c>
      <c r="C325" s="74" t="s">
        <v>515</v>
      </c>
      <c r="D325" s="75" t="s">
        <v>516</v>
      </c>
      <c r="E325" s="37">
        <f>'Table 5.1'!E325-'Table 5.1'!F325</f>
        <v>5687</v>
      </c>
      <c r="F325" s="38">
        <f>'Table 5.1'!F325-'Table 5.1'!G325</f>
        <v>1816</v>
      </c>
      <c r="G325" s="38">
        <f>'Table 5.1'!G325-'Table 5.1'!H325</f>
        <v>901</v>
      </c>
      <c r="H325" s="38">
        <f>'Table 5.1'!H325-'Table 5.1'!I325</f>
        <v>0</v>
      </c>
      <c r="I325" s="63">
        <f>'Table 5.1'!E325-'Table 5.1'!I325</f>
        <v>8404</v>
      </c>
      <c r="J325" s="30">
        <f>E325/'Table 5.1'!F325</f>
        <v>0.10934856175972928</v>
      </c>
      <c r="K325" s="30">
        <f>F325/'Table 5.1'!G325</f>
        <v>3.618106471150781E-2</v>
      </c>
      <c r="L325" s="30">
        <f>G325/'Table 5.1'!H325</f>
        <v>1.8279199042421538E-2</v>
      </c>
      <c r="M325" s="30">
        <f>H325/'Table 5.1'!I325</f>
        <v>0</v>
      </c>
      <c r="N325" s="64">
        <f>I325/'Table 5.1'!I325</f>
        <v>0.17049765677304174</v>
      </c>
      <c r="O325" s="179">
        <f t="shared" ref="O325:O388" si="10">_xlfn.RANK.EQ(I325, I$5:I$504)</f>
        <v>36</v>
      </c>
      <c r="P325" s="180">
        <f t="shared" ref="P325:P388" si="11">_xlfn.RANK.EQ(N325, N$5:N$504)</f>
        <v>24</v>
      </c>
      <c r="Q325" s="157"/>
      <c r="R325" s="157"/>
      <c r="S325" s="157"/>
      <c r="T325" s="157"/>
      <c r="U325" s="157"/>
      <c r="V325" s="157"/>
      <c r="W325" s="157"/>
    </row>
    <row r="326" spans="1:23" x14ac:dyDescent="0.2">
      <c r="A326" s="157"/>
      <c r="B326" s="19">
        <v>116605003</v>
      </c>
      <c r="C326" s="74" t="s">
        <v>517</v>
      </c>
      <c r="D326" s="75" t="s">
        <v>516</v>
      </c>
      <c r="E326" s="37">
        <f>'Table 5.1'!E326-'Table 5.1'!F326</f>
        <v>2549</v>
      </c>
      <c r="F326" s="38">
        <f>'Table 5.1'!F326-'Table 5.1'!G326</f>
        <v>2250</v>
      </c>
      <c r="G326" s="38">
        <f>'Table 5.1'!G326-'Table 5.1'!H326</f>
        <v>441</v>
      </c>
      <c r="H326" s="38">
        <f>'Table 5.1'!H326-'Table 5.1'!I326</f>
        <v>0</v>
      </c>
      <c r="I326" s="63">
        <f>'Table 5.1'!E326-'Table 5.1'!I326</f>
        <v>5240</v>
      </c>
      <c r="J326" s="30">
        <f>E326/'Table 5.1'!F326</f>
        <v>5.0686021077749055E-2</v>
      </c>
      <c r="K326" s="30">
        <f>F326/'Table 5.1'!G326</f>
        <v>4.6835970024979183E-2</v>
      </c>
      <c r="L326" s="30">
        <f>G326/'Table 5.1'!H326</f>
        <v>9.2649005231202342E-3</v>
      </c>
      <c r="M326" s="30">
        <f>H326/'Table 5.1'!I326</f>
        <v>0</v>
      </c>
      <c r="N326" s="64">
        <f>I326/'Table 5.1'!I326</f>
        <v>0.11008634635181411</v>
      </c>
      <c r="O326" s="179">
        <f t="shared" si="10"/>
        <v>147</v>
      </c>
      <c r="P326" s="180">
        <f t="shared" si="11"/>
        <v>117</v>
      </c>
      <c r="Q326" s="157"/>
      <c r="R326" s="157"/>
      <c r="S326" s="157"/>
      <c r="T326" s="157"/>
      <c r="U326" s="157"/>
      <c r="V326" s="157"/>
      <c r="W326" s="157"/>
    </row>
    <row r="327" spans="1:23" x14ac:dyDescent="0.2">
      <c r="A327" s="157"/>
      <c r="B327" s="19">
        <v>117080503</v>
      </c>
      <c r="C327" s="74" t="s">
        <v>119</v>
      </c>
      <c r="D327" s="75" t="s">
        <v>120</v>
      </c>
      <c r="E327" s="37">
        <f>'Table 5.1'!E327-'Table 5.1'!F327</f>
        <v>1876</v>
      </c>
      <c r="F327" s="38">
        <f>'Table 5.1'!F327-'Table 5.1'!G327</f>
        <v>-11</v>
      </c>
      <c r="G327" s="38">
        <f>'Table 5.1'!G327-'Table 5.1'!H327</f>
        <v>728</v>
      </c>
      <c r="H327" s="38">
        <f>'Table 5.1'!H327-'Table 5.1'!I327</f>
        <v>0</v>
      </c>
      <c r="I327" s="63">
        <f>'Table 5.1'!E327-'Table 5.1'!I327</f>
        <v>2593</v>
      </c>
      <c r="J327" s="30">
        <f>E327/'Table 5.1'!F327</f>
        <v>3.9196840851632851E-2</v>
      </c>
      <c r="K327" s="30">
        <f>F327/'Table 5.1'!G327</f>
        <v>-2.2977941176470588E-4</v>
      </c>
      <c r="L327" s="30">
        <f>G327/'Table 5.1'!H327</f>
        <v>1.5442049889699643E-2</v>
      </c>
      <c r="M327" s="30">
        <f>H327/'Table 5.1'!I327</f>
        <v>0</v>
      </c>
      <c r="N327" s="64">
        <f>I327/'Table 5.1'!I327</f>
        <v>5.5001696928559309E-2</v>
      </c>
      <c r="O327" s="179">
        <f t="shared" si="10"/>
        <v>331</v>
      </c>
      <c r="P327" s="180">
        <f t="shared" si="11"/>
        <v>300</v>
      </c>
      <c r="Q327" s="157"/>
      <c r="R327" s="157"/>
      <c r="S327" s="157"/>
      <c r="T327" s="157"/>
      <c r="U327" s="157"/>
      <c r="V327" s="157"/>
      <c r="W327" s="157"/>
    </row>
    <row r="328" spans="1:23" x14ac:dyDescent="0.2">
      <c r="A328" s="157"/>
      <c r="B328" s="19">
        <v>117081003</v>
      </c>
      <c r="C328" s="74" t="s">
        <v>121</v>
      </c>
      <c r="D328" s="75" t="s">
        <v>120</v>
      </c>
      <c r="E328" s="37">
        <f>'Table 5.1'!E328-'Table 5.1'!F328</f>
        <v>1107</v>
      </c>
      <c r="F328" s="38">
        <f>'Table 5.1'!F328-'Table 5.1'!G328</f>
        <v>2816</v>
      </c>
      <c r="G328" s="38">
        <f>'Table 5.1'!G328-'Table 5.1'!H328</f>
        <v>1813</v>
      </c>
      <c r="H328" s="38">
        <f>'Table 5.1'!H328-'Table 5.1'!I328</f>
        <v>0</v>
      </c>
      <c r="I328" s="63">
        <f>'Table 5.1'!E328-'Table 5.1'!I328</f>
        <v>5736</v>
      </c>
      <c r="J328" s="30">
        <f>E328/'Table 5.1'!F328</f>
        <v>2.2624619346399887E-2</v>
      </c>
      <c r="K328" s="30">
        <f>F328/'Table 5.1'!G328</f>
        <v>6.1067377962830439E-2</v>
      </c>
      <c r="L328" s="30">
        <f>G328/'Table 5.1'!H328</f>
        <v>4.0925507900677199E-2</v>
      </c>
      <c r="M328" s="30">
        <f>H328/'Table 5.1'!I328</f>
        <v>0</v>
      </c>
      <c r="N328" s="64">
        <f>I328/'Table 5.1'!I328</f>
        <v>0.12948081264108352</v>
      </c>
      <c r="O328" s="179">
        <f t="shared" si="10"/>
        <v>121</v>
      </c>
      <c r="P328" s="180">
        <f t="shared" si="11"/>
        <v>68</v>
      </c>
      <c r="Q328" s="157"/>
      <c r="R328" s="157"/>
      <c r="S328" s="157"/>
      <c r="T328" s="157"/>
      <c r="U328" s="157"/>
      <c r="V328" s="157"/>
      <c r="W328" s="157"/>
    </row>
    <row r="329" spans="1:23" x14ac:dyDescent="0.2">
      <c r="A329" s="157"/>
      <c r="B329" s="19">
        <v>117083004</v>
      </c>
      <c r="C329" s="74" t="s">
        <v>122</v>
      </c>
      <c r="D329" s="75" t="s">
        <v>120</v>
      </c>
      <c r="E329" s="37">
        <f>'Table 5.1'!E329-'Table 5.1'!F329</f>
        <v>749</v>
      </c>
      <c r="F329" s="38">
        <f>'Table 5.1'!F329-'Table 5.1'!G329</f>
        <v>324</v>
      </c>
      <c r="G329" s="38">
        <f>'Table 5.1'!G329-'Table 5.1'!H329</f>
        <v>1909</v>
      </c>
      <c r="H329" s="38">
        <f>'Table 5.1'!H329-'Table 5.1'!I329</f>
        <v>0</v>
      </c>
      <c r="I329" s="63">
        <f>'Table 5.1'!E329-'Table 5.1'!I329</f>
        <v>2982</v>
      </c>
      <c r="J329" s="30">
        <f>E329/'Table 5.1'!F329</f>
        <v>1.4638055034396498E-2</v>
      </c>
      <c r="K329" s="30">
        <f>F329/'Table 5.1'!G329</f>
        <v>6.3724333254661317E-3</v>
      </c>
      <c r="L329" s="30">
        <f>G329/'Table 5.1'!H329</f>
        <v>3.9010932870133852E-2</v>
      </c>
      <c r="M329" s="30">
        <f>H329/'Table 5.1'!I329</f>
        <v>0</v>
      </c>
      <c r="N329" s="64">
        <f>I329/'Table 5.1'!I329</f>
        <v>6.0937978951670586E-2</v>
      </c>
      <c r="O329" s="179">
        <f t="shared" si="10"/>
        <v>288</v>
      </c>
      <c r="P329" s="180">
        <f t="shared" si="11"/>
        <v>273</v>
      </c>
      <c r="Q329" s="157"/>
      <c r="R329" s="157"/>
      <c r="S329" s="157"/>
      <c r="T329" s="157"/>
      <c r="U329" s="157"/>
      <c r="V329" s="157"/>
      <c r="W329" s="157"/>
    </row>
    <row r="330" spans="1:23" x14ac:dyDescent="0.2">
      <c r="A330" s="157"/>
      <c r="B330" s="19">
        <v>117086003</v>
      </c>
      <c r="C330" s="74" t="s">
        <v>123</v>
      </c>
      <c r="D330" s="75" t="s">
        <v>120</v>
      </c>
      <c r="E330" s="37">
        <f>'Table 5.1'!E330-'Table 5.1'!F330</f>
        <v>-694</v>
      </c>
      <c r="F330" s="38">
        <f>'Table 5.1'!F330-'Table 5.1'!G330</f>
        <v>4464</v>
      </c>
      <c r="G330" s="38">
        <f>'Table 5.1'!G330-'Table 5.1'!H330</f>
        <v>-2314</v>
      </c>
      <c r="H330" s="38">
        <f>'Table 5.1'!H330-'Table 5.1'!I330</f>
        <v>0</v>
      </c>
      <c r="I330" s="63">
        <f>'Table 5.1'!E330-'Table 5.1'!I330</f>
        <v>1456</v>
      </c>
      <c r="J330" s="30">
        <f>E330/'Table 5.1'!F330</f>
        <v>-1.4920239067807543E-2</v>
      </c>
      <c r="K330" s="30">
        <f>F330/'Table 5.1'!G330</f>
        <v>0.10615933412604042</v>
      </c>
      <c r="L330" s="30">
        <f>G330/'Table 5.1'!H330</f>
        <v>-5.2159408529438282E-2</v>
      </c>
      <c r="M330" s="30">
        <f>H330/'Table 5.1'!I330</f>
        <v>0</v>
      </c>
      <c r="N330" s="64">
        <f>I330/'Table 5.1'!I330</f>
        <v>3.281940311964656E-2</v>
      </c>
      <c r="O330" s="179">
        <f t="shared" si="10"/>
        <v>398</v>
      </c>
      <c r="P330" s="180">
        <f t="shared" si="11"/>
        <v>382</v>
      </c>
      <c r="Q330" s="157"/>
      <c r="R330" s="157"/>
      <c r="S330" s="157"/>
      <c r="T330" s="157"/>
      <c r="U330" s="157"/>
      <c r="V330" s="157"/>
      <c r="W330" s="157"/>
    </row>
    <row r="331" spans="1:23" x14ac:dyDescent="0.2">
      <c r="A331" s="157"/>
      <c r="B331" s="19">
        <v>117086503</v>
      </c>
      <c r="C331" s="74" t="s">
        <v>124</v>
      </c>
      <c r="D331" s="75" t="s">
        <v>120</v>
      </c>
      <c r="E331" s="37">
        <f>'Table 5.1'!E331-'Table 5.1'!F331</f>
        <v>-1159</v>
      </c>
      <c r="F331" s="38">
        <f>'Table 5.1'!F331-'Table 5.1'!G331</f>
        <v>1638</v>
      </c>
      <c r="G331" s="38">
        <f>'Table 5.1'!G331-'Table 5.1'!H331</f>
        <v>-337</v>
      </c>
      <c r="H331" s="38">
        <f>'Table 5.1'!H331-'Table 5.1'!I331</f>
        <v>0</v>
      </c>
      <c r="I331" s="63">
        <f>'Table 5.1'!E331-'Table 5.1'!I331</f>
        <v>142</v>
      </c>
      <c r="J331" s="30">
        <f>E331/'Table 5.1'!F331</f>
        <v>-2.2637603031368414E-2</v>
      </c>
      <c r="K331" s="30">
        <f>F331/'Table 5.1'!G331</f>
        <v>3.3050847457627118E-2</v>
      </c>
      <c r="L331" s="30">
        <f>G331/'Table 5.1'!H331</f>
        <v>-6.753913060905465E-3</v>
      </c>
      <c r="M331" s="30">
        <f>H331/'Table 5.1'!I331</f>
        <v>0</v>
      </c>
      <c r="N331" s="64">
        <f>I331/'Table 5.1'!I331</f>
        <v>2.8458624767020062E-3</v>
      </c>
      <c r="O331" s="179">
        <f t="shared" si="10"/>
        <v>448</v>
      </c>
      <c r="P331" s="180">
        <f t="shared" si="11"/>
        <v>447</v>
      </c>
      <c r="Q331" s="157"/>
      <c r="R331" s="157"/>
      <c r="S331" s="157"/>
      <c r="T331" s="157"/>
      <c r="U331" s="157"/>
      <c r="V331" s="157"/>
      <c r="W331" s="157"/>
    </row>
    <row r="332" spans="1:23" x14ac:dyDescent="0.2">
      <c r="A332" s="157"/>
      <c r="B332" s="19">
        <v>117086653</v>
      </c>
      <c r="C332" s="74" t="s">
        <v>125</v>
      </c>
      <c r="D332" s="75" t="s">
        <v>120</v>
      </c>
      <c r="E332" s="37">
        <f>'Table 5.1'!E332-'Table 5.1'!F332</f>
        <v>557</v>
      </c>
      <c r="F332" s="38">
        <f>'Table 5.1'!F332-'Table 5.1'!G332</f>
        <v>1056</v>
      </c>
      <c r="G332" s="38">
        <f>'Table 5.1'!G332-'Table 5.1'!H332</f>
        <v>2169</v>
      </c>
      <c r="H332" s="38">
        <f>'Table 5.1'!H332-'Table 5.1'!I332</f>
        <v>0</v>
      </c>
      <c r="I332" s="63">
        <f>'Table 5.1'!E332-'Table 5.1'!I332</f>
        <v>3782</v>
      </c>
      <c r="J332" s="30">
        <f>E332/'Table 5.1'!F332</f>
        <v>1.052930056710775E-2</v>
      </c>
      <c r="K332" s="30">
        <f>F332/'Table 5.1'!G332</f>
        <v>2.0368798703803717E-2</v>
      </c>
      <c r="L332" s="30">
        <f>G332/'Table 5.1'!H332</f>
        <v>4.3663814796175135E-2</v>
      </c>
      <c r="M332" s="30">
        <f>H332/'Table 5.1'!I332</f>
        <v>0</v>
      </c>
      <c r="N332" s="64">
        <f>I332/'Table 5.1'!I332</f>
        <v>7.6134876698540507E-2</v>
      </c>
      <c r="O332" s="179">
        <f t="shared" si="10"/>
        <v>230</v>
      </c>
      <c r="P332" s="180">
        <f t="shared" si="11"/>
        <v>198</v>
      </c>
      <c r="Q332" s="157"/>
      <c r="R332" s="157"/>
      <c r="S332" s="157"/>
      <c r="T332" s="157"/>
      <c r="U332" s="157"/>
      <c r="V332" s="157"/>
      <c r="W332" s="157"/>
    </row>
    <row r="333" spans="1:23" x14ac:dyDescent="0.2">
      <c r="A333" s="157"/>
      <c r="B333" s="19">
        <v>117089003</v>
      </c>
      <c r="C333" s="74" t="s">
        <v>126</v>
      </c>
      <c r="D333" s="75" t="s">
        <v>120</v>
      </c>
      <c r="E333" s="37">
        <f>'Table 5.1'!E333-'Table 5.1'!F333</f>
        <v>-2049</v>
      </c>
      <c r="F333" s="38">
        <f>'Table 5.1'!F333-'Table 5.1'!G333</f>
        <v>2096</v>
      </c>
      <c r="G333" s="38">
        <f>'Table 5.1'!G333-'Table 5.1'!H333</f>
        <v>1006</v>
      </c>
      <c r="H333" s="38">
        <f>'Table 5.1'!H333-'Table 5.1'!I333</f>
        <v>0</v>
      </c>
      <c r="I333" s="63">
        <f>'Table 5.1'!E333-'Table 5.1'!I333</f>
        <v>1053</v>
      </c>
      <c r="J333" s="30">
        <f>E333/'Table 5.1'!F333</f>
        <v>-3.5391046013541524E-2</v>
      </c>
      <c r="K333" s="30">
        <f>F333/'Table 5.1'!G333</f>
        <v>3.7562724014336919E-2</v>
      </c>
      <c r="L333" s="30">
        <f>G333/'Table 5.1'!H333</f>
        <v>1.835967441690696E-2</v>
      </c>
      <c r="M333" s="30">
        <f>H333/'Table 5.1'!I333</f>
        <v>0</v>
      </c>
      <c r="N333" s="64">
        <f>I333/'Table 5.1'!I333</f>
        <v>1.9217432565609375E-2</v>
      </c>
      <c r="O333" s="179">
        <f t="shared" si="10"/>
        <v>418</v>
      </c>
      <c r="P333" s="180">
        <f t="shared" si="11"/>
        <v>424</v>
      </c>
      <c r="Q333" s="157"/>
      <c r="R333" s="157"/>
      <c r="S333" s="157"/>
      <c r="T333" s="157"/>
      <c r="U333" s="157"/>
      <c r="V333" s="157"/>
      <c r="W333" s="157"/>
    </row>
    <row r="334" spans="1:23" x14ac:dyDescent="0.2">
      <c r="A334" s="157"/>
      <c r="B334" s="19">
        <v>117412003</v>
      </c>
      <c r="C334" s="74" t="s">
        <v>382</v>
      </c>
      <c r="D334" s="75" t="s">
        <v>383</v>
      </c>
      <c r="E334" s="37">
        <f>'Table 5.1'!E334-'Table 5.1'!F334</f>
        <v>2163</v>
      </c>
      <c r="F334" s="38">
        <f>'Table 5.1'!F334-'Table 5.1'!G334</f>
        <v>-90</v>
      </c>
      <c r="G334" s="38">
        <f>'Table 5.1'!G334-'Table 5.1'!H334</f>
        <v>1874</v>
      </c>
      <c r="H334" s="38">
        <f>'Table 5.1'!H334-'Table 5.1'!I334</f>
        <v>0</v>
      </c>
      <c r="I334" s="63">
        <f>'Table 5.1'!E334-'Table 5.1'!I334</f>
        <v>3947</v>
      </c>
      <c r="J334" s="30">
        <f>E334/'Table 5.1'!F334</f>
        <v>3.9015151515151517E-2</v>
      </c>
      <c r="K334" s="30">
        <f>F334/'Table 5.1'!G334</f>
        <v>-1.6207455429497568E-3</v>
      </c>
      <c r="L334" s="30">
        <f>G334/'Table 5.1'!H334</f>
        <v>3.4926196511107795E-2</v>
      </c>
      <c r="M334" s="30">
        <f>H334/'Table 5.1'!I334</f>
        <v>0</v>
      </c>
      <c r="N334" s="64">
        <f>I334/'Table 5.1'!I334</f>
        <v>7.3561204711495451E-2</v>
      </c>
      <c r="O334" s="179">
        <f t="shared" si="10"/>
        <v>217</v>
      </c>
      <c r="P334" s="180">
        <f t="shared" si="11"/>
        <v>211</v>
      </c>
      <c r="Q334" s="157"/>
      <c r="R334" s="157"/>
      <c r="S334" s="157"/>
      <c r="T334" s="157"/>
      <c r="U334" s="157"/>
      <c r="V334" s="157"/>
      <c r="W334" s="157"/>
    </row>
    <row r="335" spans="1:23" x14ac:dyDescent="0.2">
      <c r="A335" s="157"/>
      <c r="B335" s="19">
        <v>117414003</v>
      </c>
      <c r="C335" s="74" t="s">
        <v>384</v>
      </c>
      <c r="D335" s="75" t="s">
        <v>383</v>
      </c>
      <c r="E335" s="37">
        <f>'Table 5.1'!E335-'Table 5.1'!F335</f>
        <v>64</v>
      </c>
      <c r="F335" s="38">
        <f>'Table 5.1'!F335-'Table 5.1'!G335</f>
        <v>-82</v>
      </c>
      <c r="G335" s="38">
        <f>'Table 5.1'!G335-'Table 5.1'!H335</f>
        <v>690</v>
      </c>
      <c r="H335" s="38">
        <f>'Table 5.1'!H335-'Table 5.1'!I335</f>
        <v>0</v>
      </c>
      <c r="I335" s="63">
        <f>'Table 5.1'!E335-'Table 5.1'!I335</f>
        <v>672</v>
      </c>
      <c r="J335" s="30">
        <f>E335/'Table 5.1'!F335</f>
        <v>1.1899892157227324E-3</v>
      </c>
      <c r="K335" s="30">
        <f>F335/'Table 5.1'!G335</f>
        <v>-1.522352591712461E-3</v>
      </c>
      <c r="L335" s="30">
        <f>G335/'Table 5.1'!H335</f>
        <v>1.2976266596456915E-2</v>
      </c>
      <c r="M335" s="30">
        <f>H335/'Table 5.1'!I335</f>
        <v>0</v>
      </c>
      <c r="N335" s="64">
        <f>I335/'Table 5.1'!I335</f>
        <v>1.2637755293940648E-2</v>
      </c>
      <c r="O335" s="179">
        <f t="shared" si="10"/>
        <v>436</v>
      </c>
      <c r="P335" s="180">
        <f t="shared" si="11"/>
        <v>437</v>
      </c>
      <c r="Q335" s="157"/>
      <c r="R335" s="157"/>
      <c r="S335" s="157"/>
      <c r="T335" s="157"/>
      <c r="U335" s="157"/>
      <c r="V335" s="157"/>
      <c r="W335" s="157"/>
    </row>
    <row r="336" spans="1:23" x14ac:dyDescent="0.2">
      <c r="A336" s="157"/>
      <c r="B336" s="19">
        <v>117414203</v>
      </c>
      <c r="C336" s="74" t="s">
        <v>385</v>
      </c>
      <c r="D336" s="75" t="s">
        <v>383</v>
      </c>
      <c r="E336" s="37">
        <f>'Table 5.1'!E336-'Table 5.1'!F336</f>
        <v>4958</v>
      </c>
      <c r="F336" s="38">
        <f>'Table 5.1'!F336-'Table 5.1'!G336</f>
        <v>833</v>
      </c>
      <c r="G336" s="38">
        <f>'Table 5.1'!G336-'Table 5.1'!H336</f>
        <v>-2604</v>
      </c>
      <c r="H336" s="38">
        <f>'Table 5.1'!H336-'Table 5.1'!I336</f>
        <v>0</v>
      </c>
      <c r="I336" s="63">
        <f>'Table 5.1'!E336-'Table 5.1'!I336</f>
        <v>3187</v>
      </c>
      <c r="J336" s="30">
        <f>E336/'Table 5.1'!F336</f>
        <v>0.11000177493787718</v>
      </c>
      <c r="K336" s="30">
        <f>F336/'Table 5.1'!G336</f>
        <v>1.8829539546553947E-2</v>
      </c>
      <c r="L336" s="30">
        <f>G336/'Table 5.1'!H336</f>
        <v>-5.5589949405460796E-2</v>
      </c>
      <c r="M336" s="30">
        <f>H336/'Table 5.1'!I336</f>
        <v>0</v>
      </c>
      <c r="N336" s="64">
        <f>I336/'Table 5.1'!I336</f>
        <v>6.8035779091860038E-2</v>
      </c>
      <c r="O336" s="179">
        <f t="shared" si="10"/>
        <v>272</v>
      </c>
      <c r="P336" s="180">
        <f t="shared" si="11"/>
        <v>244</v>
      </c>
      <c r="Q336" s="157"/>
      <c r="R336" s="157"/>
      <c r="S336" s="157"/>
      <c r="T336" s="157"/>
      <c r="U336" s="157"/>
      <c r="V336" s="157"/>
      <c r="W336" s="157"/>
    </row>
    <row r="337" spans="1:23" x14ac:dyDescent="0.2">
      <c r="A337" s="157"/>
      <c r="B337" s="19">
        <v>117415004</v>
      </c>
      <c r="C337" s="74" t="s">
        <v>386</v>
      </c>
      <c r="D337" s="75" t="s">
        <v>383</v>
      </c>
      <c r="E337" s="37">
        <f>'Table 5.1'!E337-'Table 5.1'!F337</f>
        <v>3254</v>
      </c>
      <c r="F337" s="38">
        <f>'Table 5.1'!F337-'Table 5.1'!G337</f>
        <v>1168</v>
      </c>
      <c r="G337" s="38">
        <f>'Table 5.1'!G337-'Table 5.1'!H337</f>
        <v>1661</v>
      </c>
      <c r="H337" s="38">
        <f>'Table 5.1'!H337-'Table 5.1'!I337</f>
        <v>0</v>
      </c>
      <c r="I337" s="63">
        <f>'Table 5.1'!E337-'Table 5.1'!I337</f>
        <v>6083</v>
      </c>
      <c r="J337" s="30">
        <f>E337/'Table 5.1'!F337</f>
        <v>6.2282279983156608E-2</v>
      </c>
      <c r="K337" s="30">
        <f>F337/'Table 5.1'!G337</f>
        <v>2.2866987744234308E-2</v>
      </c>
      <c r="L337" s="30">
        <f>G337/'Table 5.1'!H337</f>
        <v>3.361191492806119E-2</v>
      </c>
      <c r="M337" s="30">
        <f>H337/'Table 5.1'!I337</f>
        <v>0</v>
      </c>
      <c r="N337" s="64">
        <f>I337/'Table 5.1'!I337</f>
        <v>0.12309529109415789</v>
      </c>
      <c r="O337" s="179">
        <f t="shared" si="10"/>
        <v>104</v>
      </c>
      <c r="P337" s="180">
        <f t="shared" si="11"/>
        <v>77</v>
      </c>
      <c r="Q337" s="157"/>
      <c r="R337" s="157"/>
      <c r="S337" s="157"/>
      <c r="T337" s="157"/>
      <c r="U337" s="157"/>
      <c r="V337" s="157"/>
      <c r="W337" s="157"/>
    </row>
    <row r="338" spans="1:23" x14ac:dyDescent="0.2">
      <c r="A338" s="157"/>
      <c r="B338" s="19">
        <v>117415103</v>
      </c>
      <c r="C338" s="74" t="s">
        <v>387</v>
      </c>
      <c r="D338" s="75" t="s">
        <v>383</v>
      </c>
      <c r="E338" s="37">
        <f>'Table 5.1'!E338-'Table 5.1'!F338</f>
        <v>1290</v>
      </c>
      <c r="F338" s="38">
        <f>'Table 5.1'!F338-'Table 5.1'!G338</f>
        <v>2781</v>
      </c>
      <c r="G338" s="38">
        <f>'Table 5.1'!G338-'Table 5.1'!H338</f>
        <v>2917</v>
      </c>
      <c r="H338" s="38">
        <f>'Table 5.1'!H338-'Table 5.1'!I338</f>
        <v>0</v>
      </c>
      <c r="I338" s="63">
        <f>'Table 5.1'!E338-'Table 5.1'!I338</f>
        <v>6988</v>
      </c>
      <c r="J338" s="30">
        <f>E338/'Table 5.1'!F338</f>
        <v>2.224368038072904E-2</v>
      </c>
      <c r="K338" s="30">
        <f>F338/'Table 5.1'!G338</f>
        <v>5.0368572618767322E-2</v>
      </c>
      <c r="L338" s="30">
        <f>G338/'Table 5.1'!H338</f>
        <v>5.5778644638213248E-2</v>
      </c>
      <c r="M338" s="30">
        <f>H338/'Table 5.1'!I338</f>
        <v>0</v>
      </c>
      <c r="N338" s="64">
        <f>I338/'Table 5.1'!I338</f>
        <v>0.13362398653816734</v>
      </c>
      <c r="O338" s="179">
        <f t="shared" si="10"/>
        <v>67</v>
      </c>
      <c r="P338" s="180">
        <f t="shared" si="11"/>
        <v>61</v>
      </c>
      <c r="Q338" s="157"/>
      <c r="R338" s="157"/>
      <c r="S338" s="157"/>
      <c r="T338" s="157"/>
      <c r="U338" s="157"/>
      <c r="V338" s="157"/>
      <c r="W338" s="157"/>
    </row>
    <row r="339" spans="1:23" x14ac:dyDescent="0.2">
      <c r="A339" s="157"/>
      <c r="B339" s="19">
        <v>117415303</v>
      </c>
      <c r="C339" s="74" t="s">
        <v>388</v>
      </c>
      <c r="D339" s="75" t="s">
        <v>383</v>
      </c>
      <c r="E339" s="37">
        <f>'Table 5.1'!E339-'Table 5.1'!F339</f>
        <v>3321</v>
      </c>
      <c r="F339" s="38">
        <f>'Table 5.1'!F339-'Table 5.1'!G339</f>
        <v>3495</v>
      </c>
      <c r="G339" s="38">
        <f>'Table 5.1'!G339-'Table 5.1'!H339</f>
        <v>-363</v>
      </c>
      <c r="H339" s="38">
        <f>'Table 5.1'!H339-'Table 5.1'!I339</f>
        <v>0</v>
      </c>
      <c r="I339" s="63">
        <f>'Table 5.1'!E339-'Table 5.1'!I339</f>
        <v>6453</v>
      </c>
      <c r="J339" s="30">
        <f>E339/'Table 5.1'!F339</f>
        <v>6.2444766184683073E-2</v>
      </c>
      <c r="K339" s="30">
        <f>F339/'Table 5.1'!G339</f>
        <v>7.0338914828530025E-2</v>
      </c>
      <c r="L339" s="30">
        <f>G339/'Table 5.1'!H339</f>
        <v>-7.2526023456074805E-3</v>
      </c>
      <c r="M339" s="30">
        <f>H339/'Table 5.1'!I339</f>
        <v>0</v>
      </c>
      <c r="N339" s="64">
        <f>I339/'Table 5.1'!I339</f>
        <v>0.12892849293720404</v>
      </c>
      <c r="O339" s="179">
        <f t="shared" si="10"/>
        <v>84</v>
      </c>
      <c r="P339" s="180">
        <f t="shared" si="11"/>
        <v>70</v>
      </c>
      <c r="Q339" s="157"/>
      <c r="R339" s="157"/>
      <c r="S339" s="157"/>
      <c r="T339" s="157"/>
      <c r="U339" s="157"/>
      <c r="V339" s="157"/>
      <c r="W339" s="157"/>
    </row>
    <row r="340" spans="1:23" x14ac:dyDescent="0.2">
      <c r="A340" s="157"/>
      <c r="B340" s="19">
        <v>117416103</v>
      </c>
      <c r="C340" s="74" t="s">
        <v>389</v>
      </c>
      <c r="D340" s="75" t="s">
        <v>383</v>
      </c>
      <c r="E340" s="37">
        <f>'Table 5.1'!E340-'Table 5.1'!F340</f>
        <v>5710</v>
      </c>
      <c r="F340" s="38">
        <f>'Table 5.1'!F340-'Table 5.1'!G340</f>
        <v>3531</v>
      </c>
      <c r="G340" s="38">
        <f>'Table 5.1'!G340-'Table 5.1'!H340</f>
        <v>-1442</v>
      </c>
      <c r="H340" s="38">
        <f>'Table 5.1'!H340-'Table 5.1'!I340</f>
        <v>0</v>
      </c>
      <c r="I340" s="63">
        <f>'Table 5.1'!E340-'Table 5.1'!I340</f>
        <v>7799</v>
      </c>
      <c r="J340" s="30">
        <f>E340/'Table 5.1'!F340</f>
        <v>0.12287761733628871</v>
      </c>
      <c r="K340" s="30">
        <f>F340/'Table 5.1'!G340</f>
        <v>8.2234850249196523E-2</v>
      </c>
      <c r="L340" s="30">
        <f>G340/'Table 5.1'!H340</f>
        <v>-3.2492113564668773E-2</v>
      </c>
      <c r="M340" s="30">
        <f>H340/'Table 5.1'!I340</f>
        <v>0</v>
      </c>
      <c r="N340" s="64">
        <f>I340/'Table 5.1'!I340</f>
        <v>0.17573231185218566</v>
      </c>
      <c r="O340" s="179">
        <f t="shared" si="10"/>
        <v>46</v>
      </c>
      <c r="P340" s="180">
        <f t="shared" si="11"/>
        <v>22</v>
      </c>
      <c r="Q340" s="157"/>
      <c r="R340" s="157"/>
      <c r="S340" s="157"/>
      <c r="T340" s="157"/>
      <c r="U340" s="157"/>
      <c r="V340" s="157"/>
      <c r="W340" s="157"/>
    </row>
    <row r="341" spans="1:23" x14ac:dyDescent="0.2">
      <c r="A341" s="157"/>
      <c r="B341" s="19">
        <v>117417202</v>
      </c>
      <c r="C341" s="74" t="s">
        <v>390</v>
      </c>
      <c r="D341" s="75" t="s">
        <v>383</v>
      </c>
      <c r="E341" s="37">
        <f>'Table 5.1'!E341-'Table 5.1'!F341</f>
        <v>386</v>
      </c>
      <c r="F341" s="38">
        <f>'Table 5.1'!F341-'Table 5.1'!G341</f>
        <v>920</v>
      </c>
      <c r="G341" s="38">
        <f>'Table 5.1'!G341-'Table 5.1'!H341</f>
        <v>2656</v>
      </c>
      <c r="H341" s="38">
        <f>'Table 5.1'!H341-'Table 5.1'!I341</f>
        <v>0</v>
      </c>
      <c r="I341" s="63">
        <f>'Table 5.1'!E341-'Table 5.1'!I341</f>
        <v>3962</v>
      </c>
      <c r="J341" s="30">
        <f>E341/'Table 5.1'!F341</f>
        <v>9.1276691338173042E-3</v>
      </c>
      <c r="K341" s="30">
        <f>F341/'Table 5.1'!G341</f>
        <v>2.2238874519567794E-2</v>
      </c>
      <c r="L341" s="30">
        <f>G341/'Table 5.1'!H341</f>
        <v>6.8607444527678044E-2</v>
      </c>
      <c r="M341" s="30">
        <f>H341/'Table 5.1'!I341</f>
        <v>0</v>
      </c>
      <c r="N341" s="64">
        <f>I341/'Table 5.1'!I341</f>
        <v>0.10234288223594142</v>
      </c>
      <c r="O341" s="179">
        <f t="shared" si="10"/>
        <v>215</v>
      </c>
      <c r="P341" s="180">
        <f t="shared" si="11"/>
        <v>134</v>
      </c>
      <c r="Q341" s="157"/>
      <c r="R341" s="157"/>
      <c r="S341" s="157"/>
      <c r="T341" s="157"/>
      <c r="U341" s="157"/>
      <c r="V341" s="157"/>
      <c r="W341" s="157"/>
    </row>
    <row r="342" spans="1:23" x14ac:dyDescent="0.2">
      <c r="A342" s="157"/>
      <c r="B342" s="19">
        <v>117576303</v>
      </c>
      <c r="C342" s="74" t="s">
        <v>502</v>
      </c>
      <c r="D342" s="75" t="s">
        <v>503</v>
      </c>
      <c r="E342" s="37">
        <f>'Table 5.1'!E342-'Table 5.1'!F342</f>
        <v>593</v>
      </c>
      <c r="F342" s="38">
        <f>'Table 5.1'!F342-'Table 5.1'!G342</f>
        <v>737</v>
      </c>
      <c r="G342" s="38">
        <f>'Table 5.1'!G342-'Table 5.1'!H342</f>
        <v>2403</v>
      </c>
      <c r="H342" s="38">
        <f>'Table 5.1'!H342-'Table 5.1'!I342</f>
        <v>0</v>
      </c>
      <c r="I342" s="63">
        <f>'Table 5.1'!E342-'Table 5.1'!I342</f>
        <v>3733</v>
      </c>
      <c r="J342" s="30">
        <f>E342/'Table 5.1'!F342</f>
        <v>1.3199483595245514E-2</v>
      </c>
      <c r="K342" s="30">
        <f>F342/'Table 5.1'!G342</f>
        <v>1.6678358867591482E-2</v>
      </c>
      <c r="L342" s="30">
        <f>G342/'Table 5.1'!H342</f>
        <v>5.7507299095390804E-2</v>
      </c>
      <c r="M342" s="30">
        <f>H342/'Table 5.1'!I342</f>
        <v>0</v>
      </c>
      <c r="N342" s="64">
        <f>I342/'Table 5.1'!I342</f>
        <v>8.9336141291341598E-2</v>
      </c>
      <c r="O342" s="179">
        <f t="shared" si="10"/>
        <v>234</v>
      </c>
      <c r="P342" s="180">
        <f t="shared" si="11"/>
        <v>164</v>
      </c>
      <c r="Q342" s="157"/>
      <c r="R342" s="157"/>
      <c r="S342" s="157"/>
      <c r="T342" s="157"/>
      <c r="U342" s="157"/>
      <c r="V342" s="157"/>
      <c r="W342" s="157"/>
    </row>
    <row r="343" spans="1:23" x14ac:dyDescent="0.2">
      <c r="A343" s="157"/>
      <c r="B343" s="19">
        <v>117596003</v>
      </c>
      <c r="C343" s="74" t="s">
        <v>511</v>
      </c>
      <c r="D343" s="75" t="s">
        <v>512</v>
      </c>
      <c r="E343" s="37">
        <f>'Table 5.1'!E343-'Table 5.1'!F343</f>
        <v>140</v>
      </c>
      <c r="F343" s="38">
        <f>'Table 5.1'!F343-'Table 5.1'!G343</f>
        <v>2300</v>
      </c>
      <c r="G343" s="38">
        <f>'Table 5.1'!G343-'Table 5.1'!H343</f>
        <v>-221</v>
      </c>
      <c r="H343" s="38">
        <f>'Table 5.1'!H343-'Table 5.1'!I343</f>
        <v>0</v>
      </c>
      <c r="I343" s="63">
        <f>'Table 5.1'!E343-'Table 5.1'!I343</f>
        <v>2219</v>
      </c>
      <c r="J343" s="30">
        <f>E343/'Table 5.1'!F343</f>
        <v>3.0679552078539652E-3</v>
      </c>
      <c r="K343" s="30">
        <f>F343/'Table 5.1'!G343</f>
        <v>5.3077331364087418E-2</v>
      </c>
      <c r="L343" s="30">
        <f>G343/'Table 5.1'!H343</f>
        <v>-5.0741608118657303E-3</v>
      </c>
      <c r="M343" s="30">
        <f>H343/'Table 5.1'!I343</f>
        <v>0</v>
      </c>
      <c r="N343" s="64">
        <f>I343/'Table 5.1'!I343</f>
        <v>5.0948248151719701E-2</v>
      </c>
      <c r="O343" s="179">
        <f t="shared" si="10"/>
        <v>350</v>
      </c>
      <c r="P343" s="180">
        <f t="shared" si="11"/>
        <v>322</v>
      </c>
      <c r="Q343" s="157"/>
      <c r="R343" s="157"/>
      <c r="S343" s="157"/>
      <c r="T343" s="157"/>
      <c r="U343" s="157"/>
      <c r="V343" s="157"/>
      <c r="W343" s="157"/>
    </row>
    <row r="344" spans="1:23" x14ac:dyDescent="0.2">
      <c r="A344" s="157"/>
      <c r="B344" s="19">
        <v>117597003</v>
      </c>
      <c r="C344" s="74" t="s">
        <v>513</v>
      </c>
      <c r="D344" s="75" t="s">
        <v>512</v>
      </c>
      <c r="E344" s="37">
        <f>'Table 5.1'!E344-'Table 5.1'!F344</f>
        <v>1889</v>
      </c>
      <c r="F344" s="38">
        <f>'Table 5.1'!F344-'Table 5.1'!G344</f>
        <v>1083</v>
      </c>
      <c r="G344" s="38">
        <f>'Table 5.1'!G344-'Table 5.1'!H344</f>
        <v>402</v>
      </c>
      <c r="H344" s="38">
        <f>'Table 5.1'!H344-'Table 5.1'!I344</f>
        <v>0</v>
      </c>
      <c r="I344" s="63">
        <f>'Table 5.1'!E344-'Table 5.1'!I344</f>
        <v>3374</v>
      </c>
      <c r="J344" s="30">
        <f>E344/'Table 5.1'!F344</f>
        <v>3.852743218437691E-2</v>
      </c>
      <c r="K344" s="30">
        <f>F344/'Table 5.1'!G344</f>
        <v>2.2587440298663108E-2</v>
      </c>
      <c r="L344" s="30">
        <f>G344/'Table 5.1'!H344</f>
        <v>8.4551477547586493E-3</v>
      </c>
      <c r="M344" s="30">
        <f>H344/'Table 5.1'!I344</f>
        <v>0</v>
      </c>
      <c r="N344" s="64">
        <f>I344/'Table 5.1'!I344</f>
        <v>7.0964349563571352E-2</v>
      </c>
      <c r="O344" s="179">
        <f t="shared" si="10"/>
        <v>254</v>
      </c>
      <c r="P344" s="180">
        <f t="shared" si="11"/>
        <v>229</v>
      </c>
      <c r="Q344" s="157"/>
      <c r="R344" s="157"/>
      <c r="S344" s="157"/>
      <c r="T344" s="157"/>
      <c r="U344" s="157"/>
      <c r="V344" s="157"/>
      <c r="W344" s="157"/>
    </row>
    <row r="345" spans="1:23" x14ac:dyDescent="0.2">
      <c r="A345" s="157"/>
      <c r="B345" s="19">
        <v>117598503</v>
      </c>
      <c r="C345" s="74" t="s">
        <v>514</v>
      </c>
      <c r="D345" s="75" t="s">
        <v>512</v>
      </c>
      <c r="E345" s="37">
        <f>'Table 5.1'!E345-'Table 5.1'!F345</f>
        <v>1118</v>
      </c>
      <c r="F345" s="38">
        <f>'Table 5.1'!F345-'Table 5.1'!G345</f>
        <v>3061</v>
      </c>
      <c r="G345" s="38">
        <f>'Table 5.1'!G345-'Table 5.1'!H345</f>
        <v>3039</v>
      </c>
      <c r="H345" s="38">
        <f>'Table 5.1'!H345-'Table 5.1'!I345</f>
        <v>0</v>
      </c>
      <c r="I345" s="63">
        <f>'Table 5.1'!E345-'Table 5.1'!I345</f>
        <v>7218</v>
      </c>
      <c r="J345" s="30">
        <f>E345/'Table 5.1'!F345</f>
        <v>2.1028476846104652E-2</v>
      </c>
      <c r="K345" s="30">
        <f>F345/'Table 5.1'!G345</f>
        <v>6.1091707414429701E-2</v>
      </c>
      <c r="L345" s="30">
        <f>G345/'Table 5.1'!H345</f>
        <v>6.456890324225556E-2</v>
      </c>
      <c r="M345" s="30">
        <f>H345/'Table 5.1'!I345</f>
        <v>0</v>
      </c>
      <c r="N345" s="64">
        <f>I345/'Table 5.1'!I345</f>
        <v>0.15335911273530786</v>
      </c>
      <c r="O345" s="179">
        <f t="shared" si="10"/>
        <v>59</v>
      </c>
      <c r="P345" s="180">
        <f t="shared" si="11"/>
        <v>36</v>
      </c>
      <c r="Q345" s="157"/>
      <c r="R345" s="157"/>
      <c r="S345" s="157"/>
      <c r="T345" s="157"/>
      <c r="U345" s="157"/>
      <c r="V345" s="157"/>
      <c r="W345" s="157"/>
    </row>
    <row r="346" spans="1:23" x14ac:dyDescent="0.2">
      <c r="A346" s="157"/>
      <c r="B346" s="19">
        <v>118401403</v>
      </c>
      <c r="C346" s="74" t="s">
        <v>370</v>
      </c>
      <c r="D346" s="75" t="s">
        <v>371</v>
      </c>
      <c r="E346" s="37">
        <f>'Table 5.1'!E346-'Table 5.1'!F346</f>
        <v>2032</v>
      </c>
      <c r="F346" s="38">
        <f>'Table 5.1'!F346-'Table 5.1'!G346</f>
        <v>1755</v>
      </c>
      <c r="G346" s="38">
        <f>'Table 5.1'!G346-'Table 5.1'!H346</f>
        <v>-1599</v>
      </c>
      <c r="H346" s="38">
        <f>'Table 5.1'!H346-'Table 5.1'!I346</f>
        <v>0</v>
      </c>
      <c r="I346" s="63">
        <f>'Table 5.1'!E346-'Table 5.1'!I346</f>
        <v>2188</v>
      </c>
      <c r="J346" s="30">
        <f>E346/'Table 5.1'!F346</f>
        <v>2.8124567474048442E-2</v>
      </c>
      <c r="K346" s="30">
        <f>F346/'Table 5.1'!G346</f>
        <v>2.4895382651251862E-2</v>
      </c>
      <c r="L346" s="30">
        <f>G346/'Table 5.1'!H346</f>
        <v>-2.2179376924570698E-2</v>
      </c>
      <c r="M346" s="30">
        <f>H346/'Table 5.1'!I346</f>
        <v>0</v>
      </c>
      <c r="N346" s="64">
        <f>I346/'Table 5.1'!I346</f>
        <v>3.0349266235747775E-2</v>
      </c>
      <c r="O346" s="179">
        <f t="shared" si="10"/>
        <v>352</v>
      </c>
      <c r="P346" s="180">
        <f t="shared" si="11"/>
        <v>395</v>
      </c>
      <c r="Q346" s="157"/>
      <c r="R346" s="157"/>
      <c r="S346" s="157"/>
      <c r="T346" s="157"/>
      <c r="U346" s="157"/>
      <c r="V346" s="157"/>
      <c r="W346" s="157"/>
    </row>
    <row r="347" spans="1:23" x14ac:dyDescent="0.2">
      <c r="A347" s="157"/>
      <c r="B347" s="19">
        <v>118401603</v>
      </c>
      <c r="C347" s="74" t="s">
        <v>372</v>
      </c>
      <c r="D347" s="75" t="s">
        <v>371</v>
      </c>
      <c r="E347" s="37">
        <f>'Table 5.1'!E347-'Table 5.1'!F347</f>
        <v>5367</v>
      </c>
      <c r="F347" s="38">
        <f>'Table 5.1'!F347-'Table 5.1'!G347</f>
        <v>1839</v>
      </c>
      <c r="G347" s="38">
        <f>'Table 5.1'!G347-'Table 5.1'!H347</f>
        <v>-1319</v>
      </c>
      <c r="H347" s="38">
        <f>'Table 5.1'!H347-'Table 5.1'!I347</f>
        <v>0</v>
      </c>
      <c r="I347" s="63">
        <f>'Table 5.1'!E347-'Table 5.1'!I347</f>
        <v>5887</v>
      </c>
      <c r="J347" s="30">
        <f>E347/'Table 5.1'!F347</f>
        <v>8.2981585416763301E-2</v>
      </c>
      <c r="K347" s="30">
        <f>F347/'Table 5.1'!G347</f>
        <v>2.9265730927145996E-2</v>
      </c>
      <c r="L347" s="30">
        <f>G347/'Table 5.1'!H347</f>
        <v>-2.0558941347008121E-2</v>
      </c>
      <c r="M347" s="30">
        <f>H347/'Table 5.1'!I347</f>
        <v>0</v>
      </c>
      <c r="N347" s="64">
        <f>I347/'Table 5.1'!I347</f>
        <v>9.1759278021104479E-2</v>
      </c>
      <c r="O347" s="179">
        <f t="shared" si="10"/>
        <v>114</v>
      </c>
      <c r="P347" s="180">
        <f t="shared" si="11"/>
        <v>162</v>
      </c>
      <c r="Q347" s="157"/>
      <c r="R347" s="157"/>
      <c r="S347" s="157"/>
      <c r="T347" s="157"/>
      <c r="U347" s="157"/>
      <c r="V347" s="157"/>
      <c r="W347" s="157"/>
    </row>
    <row r="348" spans="1:23" x14ac:dyDescent="0.2">
      <c r="A348" s="157"/>
      <c r="B348" s="19">
        <v>118402603</v>
      </c>
      <c r="C348" s="74" t="s">
        <v>373</v>
      </c>
      <c r="D348" s="75" t="s">
        <v>371</v>
      </c>
      <c r="E348" s="37">
        <f>'Table 5.1'!E348-'Table 5.1'!F348</f>
        <v>2633</v>
      </c>
      <c r="F348" s="38">
        <f>'Table 5.1'!F348-'Table 5.1'!G348</f>
        <v>2388</v>
      </c>
      <c r="G348" s="38">
        <f>'Table 5.1'!G348-'Table 5.1'!H348</f>
        <v>-701</v>
      </c>
      <c r="H348" s="38">
        <f>'Table 5.1'!H348-'Table 5.1'!I348</f>
        <v>0</v>
      </c>
      <c r="I348" s="63">
        <f>'Table 5.1'!E348-'Table 5.1'!I348</f>
        <v>4320</v>
      </c>
      <c r="J348" s="30">
        <f>E348/'Table 5.1'!F348</f>
        <v>6.5639568219779121E-2</v>
      </c>
      <c r="K348" s="30">
        <f>F348/'Table 5.1'!G348</f>
        <v>6.3300198807157051E-2</v>
      </c>
      <c r="L348" s="30">
        <f>G348/'Table 5.1'!H348</f>
        <v>-1.8242856399312966E-2</v>
      </c>
      <c r="M348" s="30">
        <f>H348/'Table 5.1'!I348</f>
        <v>0</v>
      </c>
      <c r="N348" s="64">
        <f>I348/'Table 5.1'!I348</f>
        <v>0.11242387966481028</v>
      </c>
      <c r="O348" s="179">
        <f t="shared" si="10"/>
        <v>193</v>
      </c>
      <c r="P348" s="180">
        <f t="shared" si="11"/>
        <v>108</v>
      </c>
      <c r="Q348" s="157"/>
      <c r="R348" s="157"/>
      <c r="S348" s="157"/>
      <c r="T348" s="157"/>
      <c r="U348" s="157"/>
      <c r="V348" s="157"/>
      <c r="W348" s="157"/>
    </row>
    <row r="349" spans="1:23" x14ac:dyDescent="0.2">
      <c r="A349" s="157"/>
      <c r="B349" s="19">
        <v>118403003</v>
      </c>
      <c r="C349" s="74" t="s">
        <v>374</v>
      </c>
      <c r="D349" s="75" t="s">
        <v>371</v>
      </c>
      <c r="E349" s="37">
        <f>'Table 5.1'!E349-'Table 5.1'!F349</f>
        <v>1765</v>
      </c>
      <c r="F349" s="38">
        <f>'Table 5.1'!F349-'Table 5.1'!G349</f>
        <v>3115</v>
      </c>
      <c r="G349" s="38">
        <f>'Table 5.1'!G349-'Table 5.1'!H349</f>
        <v>-1135</v>
      </c>
      <c r="H349" s="38">
        <f>'Table 5.1'!H349-'Table 5.1'!I349</f>
        <v>0</v>
      </c>
      <c r="I349" s="63">
        <f>'Table 5.1'!E349-'Table 5.1'!I349</f>
        <v>3745</v>
      </c>
      <c r="J349" s="30">
        <f>E349/'Table 5.1'!F349</f>
        <v>4.2661703567630278E-2</v>
      </c>
      <c r="K349" s="30">
        <f>F349/'Table 5.1'!G349</f>
        <v>8.1423007554173088E-2</v>
      </c>
      <c r="L349" s="30">
        <f>G349/'Table 5.1'!H349</f>
        <v>-2.8812956945572704E-2</v>
      </c>
      <c r="M349" s="30">
        <f>H349/'Table 5.1'!I349</f>
        <v>0</v>
      </c>
      <c r="N349" s="64">
        <f>I349/'Table 5.1'!I349</f>
        <v>9.5070064987814784E-2</v>
      </c>
      <c r="O349" s="179">
        <f t="shared" si="10"/>
        <v>232</v>
      </c>
      <c r="P349" s="180">
        <f t="shared" si="11"/>
        <v>149</v>
      </c>
      <c r="Q349" s="157"/>
      <c r="R349" s="157"/>
      <c r="S349" s="157"/>
      <c r="T349" s="157"/>
      <c r="U349" s="157"/>
      <c r="V349" s="157"/>
      <c r="W349" s="157"/>
    </row>
    <row r="350" spans="1:23" x14ac:dyDescent="0.2">
      <c r="A350" s="157"/>
      <c r="B350" s="19">
        <v>118403302</v>
      </c>
      <c r="C350" s="74" t="s">
        <v>375</v>
      </c>
      <c r="D350" s="75" t="s">
        <v>371</v>
      </c>
      <c r="E350" s="37">
        <f>'Table 5.1'!E350-'Table 5.1'!F350</f>
        <v>2523</v>
      </c>
      <c r="F350" s="38">
        <f>'Table 5.1'!F350-'Table 5.1'!G350</f>
        <v>928</v>
      </c>
      <c r="G350" s="38">
        <f>'Table 5.1'!G350-'Table 5.1'!H350</f>
        <v>1590</v>
      </c>
      <c r="H350" s="38">
        <f>'Table 5.1'!H350-'Table 5.1'!I350</f>
        <v>0</v>
      </c>
      <c r="I350" s="63">
        <f>'Table 5.1'!E350-'Table 5.1'!I350</f>
        <v>5041</v>
      </c>
      <c r="J350" s="30">
        <f>E350/'Table 5.1'!F350</f>
        <v>5.7593535279749815E-2</v>
      </c>
      <c r="K350" s="30">
        <f>F350/'Table 5.1'!G350</f>
        <v>2.1642295762494462E-2</v>
      </c>
      <c r="L350" s="30">
        <f>G350/'Table 5.1'!H350</f>
        <v>3.8509045992879458E-2</v>
      </c>
      <c r="M350" s="30">
        <f>H350/'Table 5.1'!I350</f>
        <v>0</v>
      </c>
      <c r="N350" s="64">
        <f>I350/'Table 5.1'!I350</f>
        <v>0.12209062946547507</v>
      </c>
      <c r="O350" s="179">
        <f t="shared" si="10"/>
        <v>159</v>
      </c>
      <c r="P350" s="180">
        <f t="shared" si="11"/>
        <v>78</v>
      </c>
      <c r="Q350" s="157"/>
      <c r="R350" s="157"/>
      <c r="S350" s="157"/>
      <c r="T350" s="157"/>
      <c r="U350" s="157"/>
      <c r="V350" s="157"/>
      <c r="W350" s="157"/>
    </row>
    <row r="351" spans="1:23" x14ac:dyDescent="0.2">
      <c r="A351" s="157"/>
      <c r="B351" s="19">
        <v>118403903</v>
      </c>
      <c r="C351" s="74" t="s">
        <v>376</v>
      </c>
      <c r="D351" s="75" t="s">
        <v>371</v>
      </c>
      <c r="E351" s="37">
        <f>'Table 5.1'!E351-'Table 5.1'!F351</f>
        <v>6185</v>
      </c>
      <c r="F351" s="38">
        <f>'Table 5.1'!F351-'Table 5.1'!G351</f>
        <v>-470</v>
      </c>
      <c r="G351" s="38">
        <f>'Table 5.1'!G351-'Table 5.1'!H351</f>
        <v>569</v>
      </c>
      <c r="H351" s="38">
        <f>'Table 5.1'!H351-'Table 5.1'!I351</f>
        <v>0</v>
      </c>
      <c r="I351" s="63">
        <f>'Table 5.1'!E351-'Table 5.1'!I351</f>
        <v>6284</v>
      </c>
      <c r="J351" s="30">
        <f>E351/'Table 5.1'!F351</f>
        <v>0.10291352601540792</v>
      </c>
      <c r="K351" s="30">
        <f>F351/'Table 5.1'!G351</f>
        <v>-7.7597450841189386E-3</v>
      </c>
      <c r="L351" s="30">
        <f>G351/'Table 5.1'!H351</f>
        <v>9.4833333333333332E-3</v>
      </c>
      <c r="M351" s="30">
        <f>H351/'Table 5.1'!I351</f>
        <v>0</v>
      </c>
      <c r="N351" s="64">
        <f>I351/'Table 5.1'!I351</f>
        <v>0.10473333333333333</v>
      </c>
      <c r="O351" s="179">
        <f t="shared" si="10"/>
        <v>93</v>
      </c>
      <c r="P351" s="180">
        <f t="shared" si="11"/>
        <v>130</v>
      </c>
      <c r="Q351" s="157"/>
      <c r="R351" s="157"/>
      <c r="S351" s="157"/>
      <c r="T351" s="157"/>
      <c r="U351" s="157"/>
      <c r="V351" s="157"/>
      <c r="W351" s="157"/>
    </row>
    <row r="352" spans="1:23" x14ac:dyDescent="0.2">
      <c r="A352" s="157"/>
      <c r="B352" s="19">
        <v>118406003</v>
      </c>
      <c r="C352" s="74" t="s">
        <v>377</v>
      </c>
      <c r="D352" s="75" t="s">
        <v>371</v>
      </c>
      <c r="E352" s="37">
        <f>'Table 5.1'!E352-'Table 5.1'!F352</f>
        <v>2758</v>
      </c>
      <c r="F352" s="38">
        <f>'Table 5.1'!F352-'Table 5.1'!G352</f>
        <v>3049</v>
      </c>
      <c r="G352" s="38">
        <f>'Table 5.1'!G352-'Table 5.1'!H352</f>
        <v>-1586</v>
      </c>
      <c r="H352" s="38">
        <f>'Table 5.1'!H352-'Table 5.1'!I352</f>
        <v>0</v>
      </c>
      <c r="I352" s="63">
        <f>'Table 5.1'!E352-'Table 5.1'!I352</f>
        <v>4221</v>
      </c>
      <c r="J352" s="30">
        <f>E352/'Table 5.1'!F352</f>
        <v>5.1646972903129154E-2</v>
      </c>
      <c r="K352" s="30">
        <f>F352/'Table 5.1'!G352</f>
        <v>6.0553701938353986E-2</v>
      </c>
      <c r="L352" s="30">
        <f>G352/'Table 5.1'!H352</f>
        <v>-3.0536408795101853E-2</v>
      </c>
      <c r="M352" s="30">
        <f>H352/'Table 5.1'!I352</f>
        <v>0</v>
      </c>
      <c r="N352" s="64">
        <f>I352/'Table 5.1'!I352</f>
        <v>8.1269975740305755E-2</v>
      </c>
      <c r="O352" s="179">
        <f t="shared" si="10"/>
        <v>197</v>
      </c>
      <c r="P352" s="180">
        <f t="shared" si="11"/>
        <v>182</v>
      </c>
      <c r="Q352" s="157"/>
      <c r="R352" s="157"/>
      <c r="S352" s="157"/>
      <c r="T352" s="157"/>
      <c r="U352" s="157"/>
      <c r="V352" s="157"/>
      <c r="W352" s="157"/>
    </row>
    <row r="353" spans="1:23" x14ac:dyDescent="0.2">
      <c r="A353" s="157"/>
      <c r="B353" s="19">
        <v>118406602</v>
      </c>
      <c r="C353" s="74" t="s">
        <v>378</v>
      </c>
      <c r="D353" s="75" t="s">
        <v>371</v>
      </c>
      <c r="E353" s="37">
        <f>'Table 5.1'!E353-'Table 5.1'!F353</f>
        <v>4443</v>
      </c>
      <c r="F353" s="38">
        <f>'Table 5.1'!F353-'Table 5.1'!G353</f>
        <v>42</v>
      </c>
      <c r="G353" s="38">
        <f>'Table 5.1'!G353-'Table 5.1'!H353</f>
        <v>1638</v>
      </c>
      <c r="H353" s="38">
        <f>'Table 5.1'!H353-'Table 5.1'!I353</f>
        <v>0</v>
      </c>
      <c r="I353" s="63">
        <f>'Table 5.1'!E353-'Table 5.1'!I353</f>
        <v>6123</v>
      </c>
      <c r="J353" s="30">
        <f>E353/'Table 5.1'!F353</f>
        <v>9.5692440232608228E-2</v>
      </c>
      <c r="K353" s="30">
        <f>F353/'Table 5.1'!G353</f>
        <v>9.0540657066482712E-4</v>
      </c>
      <c r="L353" s="30">
        <f>G353/'Table 5.1'!H353</f>
        <v>3.6603351955307263E-2</v>
      </c>
      <c r="M353" s="30">
        <f>H353/'Table 5.1'!I353</f>
        <v>0</v>
      </c>
      <c r="N353" s="64">
        <f>I353/'Table 5.1'!I353</f>
        <v>0.13682681564245811</v>
      </c>
      <c r="O353" s="179">
        <f t="shared" si="10"/>
        <v>100</v>
      </c>
      <c r="P353" s="180">
        <f t="shared" si="11"/>
        <v>52</v>
      </c>
      <c r="Q353" s="157"/>
      <c r="R353" s="157"/>
      <c r="S353" s="157"/>
      <c r="T353" s="157"/>
      <c r="U353" s="157"/>
      <c r="V353" s="157"/>
      <c r="W353" s="157"/>
    </row>
    <row r="354" spans="1:23" x14ac:dyDescent="0.2">
      <c r="A354" s="157"/>
      <c r="B354" s="19">
        <v>118408852</v>
      </c>
      <c r="C354" s="74" t="s">
        <v>379</v>
      </c>
      <c r="D354" s="75" t="s">
        <v>371</v>
      </c>
      <c r="E354" s="37">
        <f>'Table 5.1'!E354-'Table 5.1'!F354</f>
        <v>1920</v>
      </c>
      <c r="F354" s="38">
        <f>'Table 5.1'!F354-'Table 5.1'!G354</f>
        <v>605</v>
      </c>
      <c r="G354" s="38">
        <f>'Table 5.1'!G354-'Table 5.1'!H354</f>
        <v>306</v>
      </c>
      <c r="H354" s="38">
        <f>'Table 5.1'!H354-'Table 5.1'!I354</f>
        <v>0</v>
      </c>
      <c r="I354" s="63">
        <f>'Table 5.1'!E354-'Table 5.1'!I354</f>
        <v>2831</v>
      </c>
      <c r="J354" s="30">
        <f>E354/'Table 5.1'!F354</f>
        <v>5.0019538882375932E-2</v>
      </c>
      <c r="K354" s="30">
        <f>F354/'Table 5.1'!G354</f>
        <v>1.6013763896241397E-2</v>
      </c>
      <c r="L354" s="30">
        <f>G354/'Table 5.1'!H354</f>
        <v>8.1656615253242245E-3</v>
      </c>
      <c r="M354" s="30">
        <f>H354/'Table 5.1'!I354</f>
        <v>0</v>
      </c>
      <c r="N354" s="64">
        <f>I354/'Table 5.1'!I354</f>
        <v>7.5545711693440792E-2</v>
      </c>
      <c r="O354" s="179">
        <f t="shared" si="10"/>
        <v>303</v>
      </c>
      <c r="P354" s="180">
        <f t="shared" si="11"/>
        <v>202</v>
      </c>
      <c r="Q354" s="157"/>
      <c r="R354" s="157"/>
      <c r="S354" s="157"/>
      <c r="T354" s="157"/>
      <c r="U354" s="157"/>
      <c r="V354" s="157"/>
      <c r="W354" s="157"/>
    </row>
    <row r="355" spans="1:23" x14ac:dyDescent="0.2">
      <c r="A355" s="157"/>
      <c r="B355" s="19">
        <v>118409203</v>
      </c>
      <c r="C355" s="74" t="s">
        <v>380</v>
      </c>
      <c r="D355" s="75" t="s">
        <v>371</v>
      </c>
      <c r="E355" s="37">
        <f>'Table 5.1'!E355-'Table 5.1'!F355</f>
        <v>2918</v>
      </c>
      <c r="F355" s="38">
        <f>'Table 5.1'!F355-'Table 5.1'!G355</f>
        <v>-1630</v>
      </c>
      <c r="G355" s="38">
        <f>'Table 5.1'!G355-'Table 5.1'!H355</f>
        <v>948</v>
      </c>
      <c r="H355" s="38">
        <f>'Table 5.1'!H355-'Table 5.1'!I355</f>
        <v>0</v>
      </c>
      <c r="I355" s="63">
        <f>'Table 5.1'!E355-'Table 5.1'!I355</f>
        <v>2236</v>
      </c>
      <c r="J355" s="30">
        <f>E355/'Table 5.1'!F355</f>
        <v>6.0917308615686519E-2</v>
      </c>
      <c r="K355" s="30">
        <f>F355/'Table 5.1'!G355</f>
        <v>-3.2908683450768209E-2</v>
      </c>
      <c r="L355" s="30">
        <f>G355/'Table 5.1'!H355</f>
        <v>1.95129983739168E-2</v>
      </c>
      <c r="M355" s="30">
        <f>H355/'Table 5.1'!I355</f>
        <v>0</v>
      </c>
      <c r="N355" s="64">
        <f>I355/'Table 5.1'!I355</f>
        <v>4.6024329497972541E-2</v>
      </c>
      <c r="O355" s="179">
        <f t="shared" si="10"/>
        <v>348</v>
      </c>
      <c r="P355" s="180">
        <f t="shared" si="11"/>
        <v>343</v>
      </c>
      <c r="Q355" s="157"/>
      <c r="R355" s="157"/>
      <c r="S355" s="157"/>
      <c r="T355" s="157"/>
      <c r="U355" s="157"/>
      <c r="V355" s="157"/>
      <c r="W355" s="157"/>
    </row>
    <row r="356" spans="1:23" x14ac:dyDescent="0.2">
      <c r="A356" s="157"/>
      <c r="B356" s="19">
        <v>118409302</v>
      </c>
      <c r="C356" s="74" t="s">
        <v>381</v>
      </c>
      <c r="D356" s="75" t="s">
        <v>371</v>
      </c>
      <c r="E356" s="37">
        <f>'Table 5.1'!E356-'Table 5.1'!F356</f>
        <v>1875</v>
      </c>
      <c r="F356" s="38">
        <f>'Table 5.1'!F356-'Table 5.1'!G356</f>
        <v>75</v>
      </c>
      <c r="G356" s="38">
        <f>'Table 5.1'!G356-'Table 5.1'!H356</f>
        <v>312</v>
      </c>
      <c r="H356" s="38">
        <f>'Table 5.1'!H356-'Table 5.1'!I356</f>
        <v>0</v>
      </c>
      <c r="I356" s="63">
        <f>'Table 5.1'!E356-'Table 5.1'!I356</f>
        <v>2262</v>
      </c>
      <c r="J356" s="30">
        <f>E356/'Table 5.1'!F356</f>
        <v>4.2311684794872954E-2</v>
      </c>
      <c r="K356" s="30">
        <f>F356/'Table 5.1'!G356</f>
        <v>1.6953366938674021E-3</v>
      </c>
      <c r="L356" s="30">
        <f>G356/'Table 5.1'!H356</f>
        <v>7.1026931044687776E-3</v>
      </c>
      <c r="M356" s="30">
        <f>H356/'Table 5.1'!I356</f>
        <v>0</v>
      </c>
      <c r="N356" s="64">
        <f>I356/'Table 5.1'!I356</f>
        <v>5.1494525007398637E-2</v>
      </c>
      <c r="O356" s="179">
        <f t="shared" si="10"/>
        <v>345</v>
      </c>
      <c r="P356" s="180">
        <f t="shared" si="11"/>
        <v>317</v>
      </c>
      <c r="Q356" s="157"/>
      <c r="R356" s="157"/>
      <c r="S356" s="157"/>
      <c r="T356" s="157"/>
      <c r="U356" s="157"/>
      <c r="V356" s="157"/>
      <c r="W356" s="157"/>
    </row>
    <row r="357" spans="1:23" x14ac:dyDescent="0.2">
      <c r="A357" s="157"/>
      <c r="B357" s="19">
        <v>118667503</v>
      </c>
      <c r="C357" s="74" t="s">
        <v>562</v>
      </c>
      <c r="D357" s="75" t="s">
        <v>563</v>
      </c>
      <c r="E357" s="37">
        <f>'Table 5.1'!E357-'Table 5.1'!F357</f>
        <v>4085</v>
      </c>
      <c r="F357" s="38">
        <f>'Table 5.1'!F357-'Table 5.1'!G357</f>
        <v>3802</v>
      </c>
      <c r="G357" s="38">
        <f>'Table 5.1'!G357-'Table 5.1'!H357</f>
        <v>-297</v>
      </c>
      <c r="H357" s="38">
        <f>'Table 5.1'!H357-'Table 5.1'!I357</f>
        <v>0</v>
      </c>
      <c r="I357" s="63">
        <f>'Table 5.1'!E357-'Table 5.1'!I357</f>
        <v>7590</v>
      </c>
      <c r="J357" s="30">
        <f>E357/'Table 5.1'!F357</f>
        <v>7.4338956524904007E-2</v>
      </c>
      <c r="K357" s="30">
        <f>F357/'Table 5.1'!G357</f>
        <v>7.4331853995190517E-2</v>
      </c>
      <c r="L357" s="30">
        <f>G357/'Table 5.1'!H357</f>
        <v>-5.7730435796757764E-3</v>
      </c>
      <c r="M357" s="30">
        <f>H357/'Table 5.1'!I357</f>
        <v>0</v>
      </c>
      <c r="N357" s="64">
        <f>I357/'Table 5.1'!I357</f>
        <v>0.14753333592504761</v>
      </c>
      <c r="O357" s="179">
        <f t="shared" si="10"/>
        <v>50</v>
      </c>
      <c r="P357" s="180">
        <f t="shared" si="11"/>
        <v>39</v>
      </c>
      <c r="Q357" s="157"/>
      <c r="R357" s="157"/>
      <c r="S357" s="157"/>
      <c r="T357" s="157"/>
      <c r="U357" s="157"/>
      <c r="V357" s="157"/>
      <c r="W357" s="157"/>
    </row>
    <row r="358" spans="1:23" x14ac:dyDescent="0.2">
      <c r="A358" s="157"/>
      <c r="B358" s="19">
        <v>119350303</v>
      </c>
      <c r="C358" s="74" t="s">
        <v>316</v>
      </c>
      <c r="D358" s="75" t="s">
        <v>317</v>
      </c>
      <c r="E358" s="37">
        <f>'Table 5.1'!E358-'Table 5.1'!F358</f>
        <v>1918</v>
      </c>
      <c r="F358" s="38">
        <f>'Table 5.1'!F358-'Table 5.1'!G358</f>
        <v>1527</v>
      </c>
      <c r="G358" s="38">
        <f>'Table 5.1'!G358-'Table 5.1'!H358</f>
        <v>457</v>
      </c>
      <c r="H358" s="38">
        <f>'Table 5.1'!H358-'Table 5.1'!I358</f>
        <v>0</v>
      </c>
      <c r="I358" s="63">
        <f>'Table 5.1'!E358-'Table 5.1'!I358</f>
        <v>3902</v>
      </c>
      <c r="J358" s="30">
        <f>E358/'Table 5.1'!F358</f>
        <v>2.5650284185891006E-2</v>
      </c>
      <c r="K358" s="30">
        <f>F358/'Table 5.1'!G358</f>
        <v>2.0846985583224117E-2</v>
      </c>
      <c r="L358" s="30">
        <f>G358/'Table 5.1'!H358</f>
        <v>6.2782486845901278E-3</v>
      </c>
      <c r="M358" s="30">
        <f>H358/'Table 5.1'!I358</f>
        <v>0</v>
      </c>
      <c r="N358" s="64">
        <f>I358/'Table 5.1'!I358</f>
        <v>5.3605528155953347E-2</v>
      </c>
      <c r="O358" s="179">
        <f t="shared" si="10"/>
        <v>221</v>
      </c>
      <c r="P358" s="180">
        <f t="shared" si="11"/>
        <v>307</v>
      </c>
      <c r="Q358" s="157"/>
      <c r="R358" s="157"/>
      <c r="S358" s="157"/>
      <c r="T358" s="157"/>
      <c r="U358" s="157"/>
      <c r="V358" s="157"/>
      <c r="W358" s="157"/>
    </row>
    <row r="359" spans="1:23" x14ac:dyDescent="0.2">
      <c r="A359" s="157"/>
      <c r="B359" s="19">
        <v>119351303</v>
      </c>
      <c r="C359" s="74" t="s">
        <v>318</v>
      </c>
      <c r="D359" s="75" t="s">
        <v>317</v>
      </c>
      <c r="E359" s="37">
        <f>'Table 5.1'!E359-'Table 5.1'!F359</f>
        <v>1354</v>
      </c>
      <c r="F359" s="38">
        <f>'Table 5.1'!F359-'Table 5.1'!G359</f>
        <v>928</v>
      </c>
      <c r="G359" s="38">
        <f>'Table 5.1'!G359-'Table 5.1'!H359</f>
        <v>1079</v>
      </c>
      <c r="H359" s="38">
        <f>'Table 5.1'!H359-'Table 5.1'!I359</f>
        <v>0</v>
      </c>
      <c r="I359" s="63">
        <f>'Table 5.1'!E359-'Table 5.1'!I359</f>
        <v>3361</v>
      </c>
      <c r="J359" s="30">
        <f>E359/'Table 5.1'!F359</f>
        <v>3.7841312428383782E-2</v>
      </c>
      <c r="K359" s="30">
        <f>F359/'Table 5.1'!G359</f>
        <v>2.6626115398961352E-2</v>
      </c>
      <c r="L359" s="30">
        <f>G359/'Table 5.1'!H359</f>
        <v>3.1947652040030791E-2</v>
      </c>
      <c r="M359" s="30">
        <f>H359/'Table 5.1'!I359</f>
        <v>0</v>
      </c>
      <c r="N359" s="64">
        <f>I359/'Table 5.1'!I359</f>
        <v>9.9514419375851246E-2</v>
      </c>
      <c r="O359" s="179">
        <f t="shared" si="10"/>
        <v>257</v>
      </c>
      <c r="P359" s="180">
        <f t="shared" si="11"/>
        <v>139</v>
      </c>
      <c r="Q359" s="157"/>
      <c r="R359" s="157"/>
      <c r="S359" s="157"/>
      <c r="T359" s="157"/>
      <c r="U359" s="157"/>
      <c r="V359" s="157"/>
      <c r="W359" s="157"/>
    </row>
    <row r="360" spans="1:23" x14ac:dyDescent="0.2">
      <c r="A360" s="157"/>
      <c r="B360" s="19">
        <v>119352203</v>
      </c>
      <c r="C360" s="74" t="s">
        <v>319</v>
      </c>
      <c r="D360" s="75" t="s">
        <v>317</v>
      </c>
      <c r="E360" s="37">
        <f>'Table 5.1'!E360-'Table 5.1'!F360</f>
        <v>2612</v>
      </c>
      <c r="F360" s="38">
        <f>'Table 5.1'!F360-'Table 5.1'!G360</f>
        <v>-1179</v>
      </c>
      <c r="G360" s="38">
        <f>'Table 5.1'!G360-'Table 5.1'!H360</f>
        <v>853</v>
      </c>
      <c r="H360" s="38">
        <f>'Table 5.1'!H360-'Table 5.1'!I360</f>
        <v>0</v>
      </c>
      <c r="I360" s="63">
        <f>'Table 5.1'!E360-'Table 5.1'!I360</f>
        <v>2286</v>
      </c>
      <c r="J360" s="30">
        <f>E360/'Table 5.1'!F360</f>
        <v>5.4308050565535594E-2</v>
      </c>
      <c r="K360" s="30">
        <f>F360/'Table 5.1'!G360</f>
        <v>-2.3926940639269405E-2</v>
      </c>
      <c r="L360" s="30">
        <f>G360/'Table 5.1'!H360</f>
        <v>1.761595968774524E-2</v>
      </c>
      <c r="M360" s="30">
        <f>H360/'Table 5.1'!I360</f>
        <v>0</v>
      </c>
      <c r="N360" s="64">
        <f>I360/'Table 5.1'!I360</f>
        <v>4.7209945892362978E-2</v>
      </c>
      <c r="O360" s="179">
        <f t="shared" si="10"/>
        <v>343</v>
      </c>
      <c r="P360" s="180">
        <f t="shared" si="11"/>
        <v>335</v>
      </c>
      <c r="Q360" s="157"/>
      <c r="R360" s="157"/>
      <c r="S360" s="157"/>
      <c r="T360" s="157"/>
      <c r="U360" s="157"/>
      <c r="V360" s="157"/>
      <c r="W360" s="157"/>
    </row>
    <row r="361" spans="1:23" x14ac:dyDescent="0.2">
      <c r="A361" s="157"/>
      <c r="B361" s="19">
        <v>119354603</v>
      </c>
      <c r="C361" s="74" t="s">
        <v>320</v>
      </c>
      <c r="D361" s="75" t="s">
        <v>317</v>
      </c>
      <c r="E361" s="37">
        <f>'Table 5.1'!E361-'Table 5.1'!F361</f>
        <v>832</v>
      </c>
      <c r="F361" s="38">
        <f>'Table 5.1'!F361-'Table 5.1'!G361</f>
        <v>2744</v>
      </c>
      <c r="G361" s="38">
        <f>'Table 5.1'!G361-'Table 5.1'!H361</f>
        <v>2353</v>
      </c>
      <c r="H361" s="38">
        <f>'Table 5.1'!H361-'Table 5.1'!I361</f>
        <v>0</v>
      </c>
      <c r="I361" s="63">
        <f>'Table 5.1'!E361-'Table 5.1'!I361</f>
        <v>5929</v>
      </c>
      <c r="J361" s="30">
        <f>E361/'Table 5.1'!F361</f>
        <v>1.52654948442259E-2</v>
      </c>
      <c r="K361" s="30">
        <f>F361/'Table 5.1'!G361</f>
        <v>5.3015958885582908E-2</v>
      </c>
      <c r="L361" s="30">
        <f>G361/'Table 5.1'!H361</f>
        <v>4.7626758425260603E-2</v>
      </c>
      <c r="M361" s="30">
        <f>H361/'Table 5.1'!I361</f>
        <v>0</v>
      </c>
      <c r="N361" s="64">
        <f>I361/'Table 5.1'!I361</f>
        <v>0.12000809634652364</v>
      </c>
      <c r="O361" s="179">
        <f t="shared" si="10"/>
        <v>110</v>
      </c>
      <c r="P361" s="180">
        <f t="shared" si="11"/>
        <v>82</v>
      </c>
      <c r="Q361" s="157"/>
      <c r="R361" s="157"/>
      <c r="S361" s="157"/>
      <c r="T361" s="157"/>
      <c r="U361" s="157"/>
      <c r="V361" s="157"/>
      <c r="W361" s="157"/>
    </row>
    <row r="362" spans="1:23" x14ac:dyDescent="0.2">
      <c r="A362" s="157"/>
      <c r="B362" s="19">
        <v>119355503</v>
      </c>
      <c r="C362" s="74" t="s">
        <v>321</v>
      </c>
      <c r="D362" s="75" t="s">
        <v>317</v>
      </c>
      <c r="E362" s="37">
        <f>'Table 5.1'!E362-'Table 5.1'!F362</f>
        <v>4152</v>
      </c>
      <c r="F362" s="38">
        <f>'Table 5.1'!F362-'Table 5.1'!G362</f>
        <v>-1232</v>
      </c>
      <c r="G362" s="38">
        <f>'Table 5.1'!G362-'Table 5.1'!H362</f>
        <v>-719</v>
      </c>
      <c r="H362" s="38">
        <f>'Table 5.1'!H362-'Table 5.1'!I362</f>
        <v>0</v>
      </c>
      <c r="I362" s="63">
        <f>'Table 5.1'!E362-'Table 5.1'!I362</f>
        <v>2201</v>
      </c>
      <c r="J362" s="30">
        <f>E362/'Table 5.1'!F362</f>
        <v>9.5606521138436026E-2</v>
      </c>
      <c r="K362" s="30">
        <f>F362/'Table 5.1'!G362</f>
        <v>-2.7586206896551724E-2</v>
      </c>
      <c r="L362" s="30">
        <f>G362/'Table 5.1'!H362</f>
        <v>-1.5844333281914542E-2</v>
      </c>
      <c r="M362" s="30">
        <f>H362/'Table 5.1'!I362</f>
        <v>0</v>
      </c>
      <c r="N362" s="64">
        <f>I362/'Table 5.1'!I362</f>
        <v>4.8502611340047158E-2</v>
      </c>
      <c r="O362" s="179">
        <f t="shared" si="10"/>
        <v>351</v>
      </c>
      <c r="P362" s="180">
        <f t="shared" si="11"/>
        <v>330</v>
      </c>
      <c r="Q362" s="157"/>
      <c r="R362" s="157"/>
      <c r="S362" s="157"/>
      <c r="T362" s="157"/>
      <c r="U362" s="157"/>
      <c r="V362" s="157"/>
      <c r="W362" s="157"/>
    </row>
    <row r="363" spans="1:23" x14ac:dyDescent="0.2">
      <c r="A363" s="157"/>
      <c r="B363" s="19">
        <v>119356503</v>
      </c>
      <c r="C363" s="74" t="s">
        <v>322</v>
      </c>
      <c r="D363" s="75" t="s">
        <v>317</v>
      </c>
      <c r="E363" s="37">
        <f>'Table 5.1'!E363-'Table 5.1'!F363</f>
        <v>2918</v>
      </c>
      <c r="F363" s="38">
        <f>'Table 5.1'!F363-'Table 5.1'!G363</f>
        <v>627</v>
      </c>
      <c r="G363" s="38">
        <f>'Table 5.1'!G363-'Table 5.1'!H363</f>
        <v>2612</v>
      </c>
      <c r="H363" s="38">
        <f>'Table 5.1'!H363-'Table 5.1'!I363</f>
        <v>0</v>
      </c>
      <c r="I363" s="63">
        <f>'Table 5.1'!E363-'Table 5.1'!I363</f>
        <v>6157</v>
      </c>
      <c r="J363" s="30">
        <f>E363/'Table 5.1'!F363</f>
        <v>4.7980794527755853E-2</v>
      </c>
      <c r="K363" s="30">
        <f>F363/'Table 5.1'!G363</f>
        <v>1.0417185864526741E-2</v>
      </c>
      <c r="L363" s="30">
        <f>G363/'Table 5.1'!H363</f>
        <v>4.5365336853257374E-2</v>
      </c>
      <c r="M363" s="30">
        <f>H363/'Table 5.1'!I363</f>
        <v>0</v>
      </c>
      <c r="N363" s="64">
        <f>I363/'Table 5.1'!I363</f>
        <v>0.10693506087500217</v>
      </c>
      <c r="O363" s="179">
        <f t="shared" si="10"/>
        <v>96</v>
      </c>
      <c r="P363" s="180">
        <f t="shared" si="11"/>
        <v>125</v>
      </c>
      <c r="Q363" s="157"/>
      <c r="R363" s="157"/>
      <c r="S363" s="157"/>
      <c r="T363" s="157"/>
      <c r="U363" s="157"/>
      <c r="V363" s="157"/>
      <c r="W363" s="157"/>
    </row>
    <row r="364" spans="1:23" x14ac:dyDescent="0.2">
      <c r="A364" s="157"/>
      <c r="B364" s="19">
        <v>119356603</v>
      </c>
      <c r="C364" s="74" t="s">
        <v>323</v>
      </c>
      <c r="D364" s="75" t="s">
        <v>317</v>
      </c>
      <c r="E364" s="37">
        <f>'Table 5.1'!E364-'Table 5.1'!F364</f>
        <v>2032</v>
      </c>
      <c r="F364" s="38">
        <f>'Table 5.1'!F364-'Table 5.1'!G364</f>
        <v>-1018</v>
      </c>
      <c r="G364" s="38">
        <f>'Table 5.1'!G364-'Table 5.1'!H364</f>
        <v>-2966</v>
      </c>
      <c r="H364" s="38">
        <f>'Table 5.1'!H364-'Table 5.1'!I364</f>
        <v>0</v>
      </c>
      <c r="I364" s="63">
        <f>'Table 5.1'!E364-'Table 5.1'!I364</f>
        <v>-1952</v>
      </c>
      <c r="J364" s="30">
        <f>E364/'Table 5.1'!F364</f>
        <v>4.3095586519904139E-2</v>
      </c>
      <c r="K364" s="30">
        <f>F364/'Table 5.1'!G364</f>
        <v>-2.1133924308165002E-2</v>
      </c>
      <c r="L364" s="30">
        <f>G364/'Table 5.1'!H364</f>
        <v>-5.8003324533098657E-2</v>
      </c>
      <c r="M364" s="30">
        <f>H364/'Table 5.1'!I364</f>
        <v>0</v>
      </c>
      <c r="N364" s="64">
        <f>I364/'Table 5.1'!I364</f>
        <v>-3.8173462403441868E-2</v>
      </c>
      <c r="O364" s="179">
        <f t="shared" si="10"/>
        <v>488</v>
      </c>
      <c r="P364" s="180">
        <f t="shared" si="11"/>
        <v>487</v>
      </c>
      <c r="Q364" s="157"/>
      <c r="R364" s="157"/>
      <c r="S364" s="157"/>
      <c r="T364" s="157"/>
      <c r="U364" s="157"/>
      <c r="V364" s="157"/>
      <c r="W364" s="157"/>
    </row>
    <row r="365" spans="1:23" x14ac:dyDescent="0.2">
      <c r="A365" s="157"/>
      <c r="B365" s="19">
        <v>119357003</v>
      </c>
      <c r="C365" s="74" t="s">
        <v>324</v>
      </c>
      <c r="D365" s="75" t="s">
        <v>317</v>
      </c>
      <c r="E365" s="37">
        <f>'Table 5.1'!E365-'Table 5.1'!F365</f>
        <v>-1093</v>
      </c>
      <c r="F365" s="38">
        <f>'Table 5.1'!F365-'Table 5.1'!G365</f>
        <v>1432</v>
      </c>
      <c r="G365" s="38">
        <f>'Table 5.1'!G365-'Table 5.1'!H365</f>
        <v>-590</v>
      </c>
      <c r="H365" s="38">
        <f>'Table 5.1'!H365-'Table 5.1'!I365</f>
        <v>0</v>
      </c>
      <c r="I365" s="63">
        <f>'Table 5.1'!E365-'Table 5.1'!I365</f>
        <v>-251</v>
      </c>
      <c r="J365" s="30">
        <f>E365/'Table 5.1'!F365</f>
        <v>-2.3724251698465412E-2</v>
      </c>
      <c r="K365" s="30">
        <f>F365/'Table 5.1'!G365</f>
        <v>3.2079571674992723E-2</v>
      </c>
      <c r="L365" s="30">
        <f>G365/'Table 5.1'!H365</f>
        <v>-1.3044727940038471E-2</v>
      </c>
      <c r="M365" s="30">
        <f>H365/'Table 5.1'!I365</f>
        <v>0</v>
      </c>
      <c r="N365" s="64">
        <f>I365/'Table 5.1'!I365</f>
        <v>-5.5495368016095867E-3</v>
      </c>
      <c r="O365" s="179">
        <f t="shared" si="10"/>
        <v>457</v>
      </c>
      <c r="P365" s="180">
        <f t="shared" si="11"/>
        <v>457</v>
      </c>
      <c r="Q365" s="157"/>
      <c r="R365" s="157"/>
      <c r="S365" s="157"/>
      <c r="T365" s="157"/>
      <c r="U365" s="157"/>
      <c r="V365" s="157"/>
      <c r="W365" s="157"/>
    </row>
    <row r="366" spans="1:23" x14ac:dyDescent="0.2">
      <c r="A366" s="157"/>
      <c r="B366" s="19">
        <v>119357402</v>
      </c>
      <c r="C366" s="74" t="s">
        <v>325</v>
      </c>
      <c r="D366" s="75" t="s">
        <v>317</v>
      </c>
      <c r="E366" s="37">
        <f>'Table 5.1'!E366-'Table 5.1'!F366</f>
        <v>451</v>
      </c>
      <c r="F366" s="38">
        <f>'Table 5.1'!F366-'Table 5.1'!G366</f>
        <v>1014</v>
      </c>
      <c r="G366" s="38">
        <f>'Table 5.1'!G366-'Table 5.1'!H366</f>
        <v>-333</v>
      </c>
      <c r="H366" s="38">
        <f>'Table 5.1'!H366-'Table 5.1'!I366</f>
        <v>0</v>
      </c>
      <c r="I366" s="63">
        <f>'Table 5.1'!E366-'Table 5.1'!I366</f>
        <v>1132</v>
      </c>
      <c r="J366" s="30">
        <f>E366/'Table 5.1'!F366</f>
        <v>1.1796400920694707E-2</v>
      </c>
      <c r="K366" s="30">
        <f>F366/'Table 5.1'!G366</f>
        <v>2.7244881508947282E-2</v>
      </c>
      <c r="L366" s="30">
        <f>G366/'Table 5.1'!H366</f>
        <v>-8.8679396021410888E-3</v>
      </c>
      <c r="M366" s="30">
        <f>H366/'Table 5.1'!I366</f>
        <v>0</v>
      </c>
      <c r="N366" s="64">
        <f>I366/'Table 5.1'!I366</f>
        <v>3.0145668557428562E-2</v>
      </c>
      <c r="O366" s="179">
        <f t="shared" si="10"/>
        <v>417</v>
      </c>
      <c r="P366" s="180">
        <f t="shared" si="11"/>
        <v>397</v>
      </c>
      <c r="Q366" s="157"/>
      <c r="R366" s="157"/>
      <c r="S366" s="157"/>
      <c r="T366" s="157"/>
      <c r="U366" s="157"/>
      <c r="V366" s="157"/>
      <c r="W366" s="157"/>
    </row>
    <row r="367" spans="1:23" x14ac:dyDescent="0.2">
      <c r="A367" s="157"/>
      <c r="B367" s="19">
        <v>119358403</v>
      </c>
      <c r="C367" s="74" t="s">
        <v>326</v>
      </c>
      <c r="D367" s="75" t="s">
        <v>317</v>
      </c>
      <c r="E367" s="37">
        <f>'Table 5.1'!E367-'Table 5.1'!F367</f>
        <v>2409</v>
      </c>
      <c r="F367" s="38">
        <f>'Table 5.1'!F367-'Table 5.1'!G367</f>
        <v>-1098</v>
      </c>
      <c r="G367" s="38">
        <f>'Table 5.1'!G367-'Table 5.1'!H367</f>
        <v>-269</v>
      </c>
      <c r="H367" s="38">
        <f>'Table 5.1'!H367-'Table 5.1'!I367</f>
        <v>0</v>
      </c>
      <c r="I367" s="63">
        <f>'Table 5.1'!E367-'Table 5.1'!I367</f>
        <v>1042</v>
      </c>
      <c r="J367" s="30">
        <f>E367/'Table 5.1'!F367</f>
        <v>5.3986822643539059E-2</v>
      </c>
      <c r="K367" s="30">
        <f>F367/'Table 5.1'!G367</f>
        <v>-2.4015748031496063E-2</v>
      </c>
      <c r="L367" s="30">
        <f>G367/'Table 5.1'!H367</f>
        <v>-5.8492248146295852E-3</v>
      </c>
      <c r="M367" s="30">
        <f>H367/'Table 5.1'!I367</f>
        <v>0</v>
      </c>
      <c r="N367" s="64">
        <f>I367/'Table 5.1'!I367</f>
        <v>2.2657592032877427E-2</v>
      </c>
      <c r="O367" s="179">
        <f t="shared" si="10"/>
        <v>419</v>
      </c>
      <c r="P367" s="180">
        <f t="shared" si="11"/>
        <v>411</v>
      </c>
      <c r="Q367" s="157"/>
      <c r="R367" s="157"/>
      <c r="S367" s="157"/>
      <c r="T367" s="157"/>
      <c r="U367" s="157"/>
      <c r="V367" s="157"/>
      <c r="W367" s="157"/>
    </row>
    <row r="368" spans="1:23" x14ac:dyDescent="0.2">
      <c r="A368" s="157"/>
      <c r="B368" s="19">
        <v>119581003</v>
      </c>
      <c r="C368" s="74" t="s">
        <v>504</v>
      </c>
      <c r="D368" s="75" t="s">
        <v>505</v>
      </c>
      <c r="E368" s="37">
        <f>'Table 5.1'!E368-'Table 5.1'!F368</f>
        <v>1915</v>
      </c>
      <c r="F368" s="38">
        <f>'Table 5.1'!F368-'Table 5.1'!G368</f>
        <v>-245</v>
      </c>
      <c r="G368" s="38">
        <f>'Table 5.1'!G368-'Table 5.1'!H368</f>
        <v>-715</v>
      </c>
      <c r="H368" s="38">
        <f>'Table 5.1'!H368-'Table 5.1'!I368</f>
        <v>0</v>
      </c>
      <c r="I368" s="63">
        <f>'Table 5.1'!E368-'Table 5.1'!I368</f>
        <v>955</v>
      </c>
      <c r="J368" s="30">
        <f>E368/'Table 5.1'!F368</f>
        <v>4.2305483144081647E-2</v>
      </c>
      <c r="K368" s="30">
        <f>F368/'Table 5.1'!G368</f>
        <v>-5.3833139241062601E-3</v>
      </c>
      <c r="L368" s="30">
        <f>G368/'Table 5.1'!H368</f>
        <v>-1.5467485830485008E-2</v>
      </c>
      <c r="M368" s="30">
        <f>H368/'Table 5.1'!I368</f>
        <v>0</v>
      </c>
      <c r="N368" s="64">
        <f>I368/'Table 5.1'!I368</f>
        <v>2.0659369186172283E-2</v>
      </c>
      <c r="O368" s="179">
        <f t="shared" si="10"/>
        <v>424</v>
      </c>
      <c r="P368" s="180">
        <f t="shared" si="11"/>
        <v>418</v>
      </c>
      <c r="Q368" s="157"/>
      <c r="R368" s="157"/>
      <c r="S368" s="157"/>
      <c r="T368" s="157"/>
      <c r="U368" s="157"/>
      <c r="V368" s="157"/>
      <c r="W368" s="157"/>
    </row>
    <row r="369" spans="1:23" x14ac:dyDescent="0.2">
      <c r="A369" s="157"/>
      <c r="B369" s="19">
        <v>119582503</v>
      </c>
      <c r="C369" s="74" t="s">
        <v>506</v>
      </c>
      <c r="D369" s="75" t="s">
        <v>505</v>
      </c>
      <c r="E369" s="37">
        <f>'Table 5.1'!E369-'Table 5.1'!F369</f>
        <v>393</v>
      </c>
      <c r="F369" s="38">
        <f>'Table 5.1'!F369-'Table 5.1'!G369</f>
        <v>1369</v>
      </c>
      <c r="G369" s="38">
        <f>'Table 5.1'!G369-'Table 5.1'!H369</f>
        <v>199</v>
      </c>
      <c r="H369" s="38">
        <f>'Table 5.1'!H369-'Table 5.1'!I369</f>
        <v>0</v>
      </c>
      <c r="I369" s="63">
        <f>'Table 5.1'!E369-'Table 5.1'!I369</f>
        <v>1961</v>
      </c>
      <c r="J369" s="30">
        <f>E369/'Table 5.1'!F369</f>
        <v>6.8267092829349639E-3</v>
      </c>
      <c r="K369" s="30">
        <f>F369/'Table 5.1'!G369</f>
        <v>2.4359864054520543E-2</v>
      </c>
      <c r="L369" s="30">
        <f>G369/'Table 5.1'!H369</f>
        <v>3.5535714285714285E-3</v>
      </c>
      <c r="M369" s="30">
        <f>H369/'Table 5.1'!I369</f>
        <v>0</v>
      </c>
      <c r="N369" s="64">
        <f>I369/'Table 5.1'!I369</f>
        <v>3.5017857142857142E-2</v>
      </c>
      <c r="O369" s="179">
        <f t="shared" si="10"/>
        <v>363</v>
      </c>
      <c r="P369" s="180">
        <f t="shared" si="11"/>
        <v>373</v>
      </c>
      <c r="Q369" s="157"/>
      <c r="R369" s="157"/>
      <c r="S369" s="157"/>
      <c r="T369" s="157"/>
      <c r="U369" s="157"/>
      <c r="V369" s="157"/>
      <c r="W369" s="157"/>
    </row>
    <row r="370" spans="1:23" x14ac:dyDescent="0.2">
      <c r="A370" s="157"/>
      <c r="B370" s="19">
        <v>119583003</v>
      </c>
      <c r="C370" s="74" t="s">
        <v>507</v>
      </c>
      <c r="D370" s="75" t="s">
        <v>505</v>
      </c>
      <c r="E370" s="37">
        <f>'Table 5.1'!E370-'Table 5.1'!F370</f>
        <v>2321</v>
      </c>
      <c r="F370" s="38">
        <f>'Table 5.1'!F370-'Table 5.1'!G370</f>
        <v>-929</v>
      </c>
      <c r="G370" s="38">
        <f>'Table 5.1'!G370-'Table 5.1'!H370</f>
        <v>-476</v>
      </c>
      <c r="H370" s="38">
        <f>'Table 5.1'!H370-'Table 5.1'!I370</f>
        <v>0</v>
      </c>
      <c r="I370" s="63">
        <f>'Table 5.1'!E370-'Table 5.1'!I370</f>
        <v>916</v>
      </c>
      <c r="J370" s="30">
        <f>E370/'Table 5.1'!F370</f>
        <v>4.801605362240887E-2</v>
      </c>
      <c r="K370" s="30">
        <f>F370/'Table 5.1'!G370</f>
        <v>-1.8856435342115414E-2</v>
      </c>
      <c r="L370" s="30">
        <f>G370/'Table 5.1'!H370</f>
        <v>-9.5691856140562494E-3</v>
      </c>
      <c r="M370" s="30">
        <f>H370/'Table 5.1'!I370</f>
        <v>0</v>
      </c>
      <c r="N370" s="64">
        <f>I370/'Table 5.1'!I370</f>
        <v>1.8414651307721689E-2</v>
      </c>
      <c r="O370" s="179">
        <f t="shared" si="10"/>
        <v>426</v>
      </c>
      <c r="P370" s="180">
        <f t="shared" si="11"/>
        <v>428</v>
      </c>
      <c r="Q370" s="157"/>
      <c r="R370" s="157"/>
      <c r="S370" s="157"/>
      <c r="T370" s="157"/>
      <c r="U370" s="157"/>
      <c r="V370" s="157"/>
      <c r="W370" s="157"/>
    </row>
    <row r="371" spans="1:23" x14ac:dyDescent="0.2">
      <c r="A371" s="157"/>
      <c r="B371" s="19">
        <v>119584503</v>
      </c>
      <c r="C371" s="74" t="s">
        <v>508</v>
      </c>
      <c r="D371" s="75" t="s">
        <v>505</v>
      </c>
      <c r="E371" s="37">
        <f>'Table 5.1'!E371-'Table 5.1'!F371</f>
        <v>2188</v>
      </c>
      <c r="F371" s="38">
        <f>'Table 5.1'!F371-'Table 5.1'!G371</f>
        <v>-906</v>
      </c>
      <c r="G371" s="38">
        <f>'Table 5.1'!G371-'Table 5.1'!H371</f>
        <v>-99</v>
      </c>
      <c r="H371" s="38">
        <f>'Table 5.1'!H371-'Table 5.1'!I371</f>
        <v>0</v>
      </c>
      <c r="I371" s="63">
        <f>'Table 5.1'!E371-'Table 5.1'!I371</f>
        <v>1183</v>
      </c>
      <c r="J371" s="30">
        <f>E371/'Table 5.1'!F371</f>
        <v>4.113323181621642E-2</v>
      </c>
      <c r="K371" s="30">
        <f>F371/'Table 5.1'!G371</f>
        <v>-1.6747074807297733E-2</v>
      </c>
      <c r="L371" s="30">
        <f>G371/'Table 5.1'!H371</f>
        <v>-1.8266356692128861E-3</v>
      </c>
      <c r="M371" s="30">
        <f>H371/'Table 5.1'!I371</f>
        <v>0</v>
      </c>
      <c r="N371" s="64">
        <f>I371/'Table 5.1'!I371</f>
        <v>2.1827373703826709E-2</v>
      </c>
      <c r="O371" s="179">
        <f t="shared" si="10"/>
        <v>415</v>
      </c>
      <c r="P371" s="180">
        <f t="shared" si="11"/>
        <v>415</v>
      </c>
      <c r="Q371" s="157"/>
      <c r="R371" s="157"/>
      <c r="S371" s="157"/>
      <c r="T371" s="157"/>
      <c r="U371" s="157"/>
      <c r="V371" s="157"/>
      <c r="W371" s="157"/>
    </row>
    <row r="372" spans="1:23" x14ac:dyDescent="0.2">
      <c r="A372" s="157"/>
      <c r="B372" s="19">
        <v>119584603</v>
      </c>
      <c r="C372" s="74" t="s">
        <v>509</v>
      </c>
      <c r="D372" s="75" t="s">
        <v>505</v>
      </c>
      <c r="E372" s="37">
        <f>'Table 5.1'!E372-'Table 5.1'!F372</f>
        <v>4946</v>
      </c>
      <c r="F372" s="38">
        <f>'Table 5.1'!F372-'Table 5.1'!G372</f>
        <v>-1490</v>
      </c>
      <c r="G372" s="38">
        <f>'Table 5.1'!G372-'Table 5.1'!H372</f>
        <v>4515</v>
      </c>
      <c r="H372" s="38">
        <f>'Table 5.1'!H372-'Table 5.1'!I372</f>
        <v>0</v>
      </c>
      <c r="I372" s="63">
        <f>'Table 5.1'!E372-'Table 5.1'!I372</f>
        <v>7971</v>
      </c>
      <c r="J372" s="30">
        <f>E372/'Table 5.1'!F372</f>
        <v>9.2672050364430117E-2</v>
      </c>
      <c r="K372" s="30">
        <f>F372/'Table 5.1'!G372</f>
        <v>-2.7159548677566942E-2</v>
      </c>
      <c r="L372" s="30">
        <f>G372/'Table 5.1'!H372</f>
        <v>8.9679418424502444E-2</v>
      </c>
      <c r="M372" s="30">
        <f>H372/'Table 5.1'!I372</f>
        <v>0</v>
      </c>
      <c r="N372" s="64">
        <f>I372/'Table 5.1'!I372</f>
        <v>0.1583243951853176</v>
      </c>
      <c r="O372" s="179">
        <f t="shared" si="10"/>
        <v>41</v>
      </c>
      <c r="P372" s="180">
        <f t="shared" si="11"/>
        <v>32</v>
      </c>
      <c r="Q372" s="157"/>
      <c r="R372" s="157"/>
      <c r="S372" s="157"/>
      <c r="T372" s="157"/>
      <c r="U372" s="157"/>
      <c r="V372" s="157"/>
      <c r="W372" s="157"/>
    </row>
    <row r="373" spans="1:23" x14ac:dyDescent="0.2">
      <c r="A373" s="157"/>
      <c r="B373" s="19">
        <v>119586503</v>
      </c>
      <c r="C373" s="74" t="s">
        <v>510</v>
      </c>
      <c r="D373" s="75" t="s">
        <v>505</v>
      </c>
      <c r="E373" s="37">
        <f>'Table 5.1'!E373-'Table 5.1'!F373</f>
        <v>741</v>
      </c>
      <c r="F373" s="38">
        <f>'Table 5.1'!F373-'Table 5.1'!G373</f>
        <v>1672</v>
      </c>
      <c r="G373" s="38">
        <f>'Table 5.1'!G373-'Table 5.1'!H373</f>
        <v>414</v>
      </c>
      <c r="H373" s="38">
        <f>'Table 5.1'!H373-'Table 5.1'!I373</f>
        <v>0</v>
      </c>
      <c r="I373" s="63">
        <f>'Table 5.1'!E373-'Table 5.1'!I373</f>
        <v>2827</v>
      </c>
      <c r="J373" s="30">
        <f>E373/'Table 5.1'!F373</f>
        <v>1.7794961696404984E-2</v>
      </c>
      <c r="K373" s="30">
        <f>F373/'Table 5.1'!G373</f>
        <v>4.183242012559734E-2</v>
      </c>
      <c r="L373" s="30">
        <f>G373/'Table 5.1'!H373</f>
        <v>1.0466439135381115E-2</v>
      </c>
      <c r="M373" s="30">
        <f>H373/'Table 5.1'!I373</f>
        <v>0</v>
      </c>
      <c r="N373" s="64">
        <f>I373/'Table 5.1'!I373</f>
        <v>7.1470104917203889E-2</v>
      </c>
      <c r="O373" s="179">
        <f t="shared" si="10"/>
        <v>305</v>
      </c>
      <c r="P373" s="180">
        <f t="shared" si="11"/>
        <v>222</v>
      </c>
      <c r="Q373" s="157"/>
      <c r="R373" s="157"/>
      <c r="S373" s="157"/>
      <c r="T373" s="157"/>
      <c r="U373" s="157"/>
      <c r="V373" s="157"/>
      <c r="W373" s="157"/>
    </row>
    <row r="374" spans="1:23" x14ac:dyDescent="0.2">
      <c r="A374" s="157"/>
      <c r="B374" s="19">
        <v>119648303</v>
      </c>
      <c r="C374" s="74" t="s">
        <v>465</v>
      </c>
      <c r="D374" s="75" t="s">
        <v>466</v>
      </c>
      <c r="E374" s="37">
        <f>'Table 5.1'!E374-'Table 5.1'!F374</f>
        <v>2048</v>
      </c>
      <c r="F374" s="38">
        <f>'Table 5.1'!F374-'Table 5.1'!G374</f>
        <v>1201</v>
      </c>
      <c r="G374" s="38">
        <f>'Table 5.1'!G374-'Table 5.1'!H374</f>
        <v>227</v>
      </c>
      <c r="H374" s="38">
        <f>'Table 5.1'!H374-'Table 5.1'!I374</f>
        <v>0</v>
      </c>
      <c r="I374" s="63">
        <f>'Table 5.1'!E374-'Table 5.1'!I374</f>
        <v>3476</v>
      </c>
      <c r="J374" s="30">
        <f>E374/'Table 5.1'!F374</f>
        <v>3.7532529413920754E-2</v>
      </c>
      <c r="K374" s="30">
        <f>F374/'Table 5.1'!G374</f>
        <v>2.2505387426215686E-2</v>
      </c>
      <c r="L374" s="30">
        <f>G374/'Table 5.1'!H374</f>
        <v>4.2718958184350181E-3</v>
      </c>
      <c r="M374" s="30">
        <f>H374/'Table 5.1'!I374</f>
        <v>0</v>
      </c>
      <c r="N374" s="64">
        <f>I374/'Table 5.1'!I374</f>
        <v>6.5414580902555614E-2</v>
      </c>
      <c r="O374" s="179">
        <f t="shared" si="10"/>
        <v>247</v>
      </c>
      <c r="P374" s="180">
        <f t="shared" si="11"/>
        <v>253</v>
      </c>
      <c r="Q374" s="157"/>
      <c r="R374" s="157"/>
      <c r="S374" s="157"/>
      <c r="T374" s="157"/>
      <c r="U374" s="157"/>
      <c r="V374" s="157"/>
      <c r="W374" s="157"/>
    </row>
    <row r="375" spans="1:23" x14ac:dyDescent="0.2">
      <c r="A375" s="157"/>
      <c r="B375" s="19">
        <v>119648703</v>
      </c>
      <c r="C375" s="74" t="s">
        <v>541</v>
      </c>
      <c r="D375" s="75" t="s">
        <v>542</v>
      </c>
      <c r="E375" s="37">
        <f>'Table 5.1'!E375-'Table 5.1'!F375</f>
        <v>3812</v>
      </c>
      <c r="F375" s="38">
        <f>'Table 5.1'!F375-'Table 5.1'!G375</f>
        <v>859</v>
      </c>
      <c r="G375" s="38">
        <f>'Table 5.1'!G375-'Table 5.1'!H375</f>
        <v>1376</v>
      </c>
      <c r="H375" s="38">
        <f>'Table 5.1'!H375-'Table 5.1'!I375</f>
        <v>0</v>
      </c>
      <c r="I375" s="63">
        <f>'Table 5.1'!E375-'Table 5.1'!I375</f>
        <v>6047</v>
      </c>
      <c r="J375" s="30">
        <f>E375/'Table 5.1'!F375</f>
        <v>8.0778114470979642E-2</v>
      </c>
      <c r="K375" s="30">
        <f>F375/'Table 5.1'!G375</f>
        <v>1.8540101873435206E-2</v>
      </c>
      <c r="L375" s="30">
        <f>G375/'Table 5.1'!H375</f>
        <v>3.0607705311860484E-2</v>
      </c>
      <c r="M375" s="30">
        <f>H375/'Table 5.1'!I375</f>
        <v>0</v>
      </c>
      <c r="N375" s="64">
        <f>I375/'Table 5.1'!I375</f>
        <v>0.13450929798024736</v>
      </c>
      <c r="O375" s="179">
        <f t="shared" si="10"/>
        <v>107</v>
      </c>
      <c r="P375" s="180">
        <f t="shared" si="11"/>
        <v>58</v>
      </c>
      <c r="Q375" s="157"/>
      <c r="R375" s="157"/>
      <c r="S375" s="157"/>
      <c r="T375" s="157"/>
      <c r="U375" s="157"/>
      <c r="V375" s="157"/>
      <c r="W375" s="157"/>
    </row>
    <row r="376" spans="1:23" x14ac:dyDescent="0.2">
      <c r="A376" s="157"/>
      <c r="B376" s="19">
        <v>119648903</v>
      </c>
      <c r="C376" s="74" t="s">
        <v>543</v>
      </c>
      <c r="D376" s="75" t="s">
        <v>542</v>
      </c>
      <c r="E376" s="37">
        <f>'Table 5.1'!E376-'Table 5.1'!F376</f>
        <v>828</v>
      </c>
      <c r="F376" s="38">
        <f>'Table 5.1'!F376-'Table 5.1'!G376</f>
        <v>-1014</v>
      </c>
      <c r="G376" s="38">
        <f>'Table 5.1'!G376-'Table 5.1'!H376</f>
        <v>-221</v>
      </c>
      <c r="H376" s="38">
        <f>'Table 5.1'!H376-'Table 5.1'!I376</f>
        <v>0</v>
      </c>
      <c r="I376" s="63">
        <f>'Table 5.1'!E376-'Table 5.1'!I376</f>
        <v>-407</v>
      </c>
      <c r="J376" s="30">
        <f>E376/'Table 5.1'!F376</f>
        <v>1.6203205416723744E-2</v>
      </c>
      <c r="K376" s="30">
        <f>F376/'Table 5.1'!G376</f>
        <v>-1.9456970162141419E-2</v>
      </c>
      <c r="L376" s="30">
        <f>G376/'Table 5.1'!H376</f>
        <v>-4.2227147661265665E-3</v>
      </c>
      <c r="M376" s="30">
        <f>H376/'Table 5.1'!I376</f>
        <v>0</v>
      </c>
      <c r="N376" s="64">
        <f>I376/'Table 5.1'!I376</f>
        <v>-7.7766738000611436E-3</v>
      </c>
      <c r="O376" s="179">
        <f t="shared" si="10"/>
        <v>463</v>
      </c>
      <c r="P376" s="180">
        <f t="shared" si="11"/>
        <v>462</v>
      </c>
      <c r="Q376" s="157"/>
      <c r="R376" s="157"/>
      <c r="S376" s="157"/>
      <c r="T376" s="157"/>
      <c r="U376" s="157"/>
      <c r="V376" s="157"/>
      <c r="W376" s="157"/>
    </row>
    <row r="377" spans="1:23" x14ac:dyDescent="0.2">
      <c r="A377" s="157"/>
      <c r="B377" s="19">
        <v>119665003</v>
      </c>
      <c r="C377" s="74" t="s">
        <v>564</v>
      </c>
      <c r="D377" s="75" t="s">
        <v>563</v>
      </c>
      <c r="E377" s="37">
        <f>'Table 5.1'!E377-'Table 5.1'!F377</f>
        <v>1953</v>
      </c>
      <c r="F377" s="38">
        <f>'Table 5.1'!F377-'Table 5.1'!G377</f>
        <v>-458</v>
      </c>
      <c r="G377" s="38">
        <f>'Table 5.1'!G377-'Table 5.1'!H377</f>
        <v>1741</v>
      </c>
      <c r="H377" s="38">
        <f>'Table 5.1'!H377-'Table 5.1'!I377</f>
        <v>0</v>
      </c>
      <c r="I377" s="63">
        <f>'Table 5.1'!E377-'Table 5.1'!I377</f>
        <v>3236</v>
      </c>
      <c r="J377" s="30">
        <f>E377/'Table 5.1'!F377</f>
        <v>3.4958651057888521E-2</v>
      </c>
      <c r="K377" s="30">
        <f>F377/'Table 5.1'!G377</f>
        <v>-8.1315247496626664E-3</v>
      </c>
      <c r="L377" s="30">
        <f>G377/'Table 5.1'!H377</f>
        <v>3.1896377993148047E-2</v>
      </c>
      <c r="M377" s="30">
        <f>H377/'Table 5.1'!I377</f>
        <v>0</v>
      </c>
      <c r="N377" s="64">
        <f>I377/'Table 5.1'!I377</f>
        <v>5.9285858234248756E-2</v>
      </c>
      <c r="O377" s="179">
        <f t="shared" si="10"/>
        <v>269</v>
      </c>
      <c r="P377" s="180">
        <f t="shared" si="11"/>
        <v>283</v>
      </c>
      <c r="Q377" s="157"/>
      <c r="R377" s="157"/>
      <c r="S377" s="157"/>
      <c r="T377" s="157"/>
      <c r="U377" s="157"/>
      <c r="V377" s="157"/>
      <c r="W377" s="157"/>
    </row>
    <row r="378" spans="1:23" x14ac:dyDescent="0.2">
      <c r="A378" s="157"/>
      <c r="B378" s="19">
        <v>120452003</v>
      </c>
      <c r="C378" s="74" t="s">
        <v>412</v>
      </c>
      <c r="D378" s="75" t="s">
        <v>413</v>
      </c>
      <c r="E378" s="37">
        <f>'Table 5.1'!E378-'Table 5.1'!F378</f>
        <v>3841</v>
      </c>
      <c r="F378" s="38">
        <f>'Table 5.1'!F378-'Table 5.1'!G378</f>
        <v>-330</v>
      </c>
      <c r="G378" s="38">
        <f>'Table 5.1'!G378-'Table 5.1'!H378</f>
        <v>-1919</v>
      </c>
      <c r="H378" s="38">
        <f>'Table 5.1'!H378-'Table 5.1'!I378</f>
        <v>0</v>
      </c>
      <c r="I378" s="63">
        <f>'Table 5.1'!E378-'Table 5.1'!I378</f>
        <v>1592</v>
      </c>
      <c r="J378" s="30">
        <f>E378/'Table 5.1'!F378</f>
        <v>6.8018416858508943E-2</v>
      </c>
      <c r="K378" s="30">
        <f>F378/'Table 5.1'!G378</f>
        <v>-5.8098591549295775E-3</v>
      </c>
      <c r="L378" s="30">
        <f>G378/'Table 5.1'!H378</f>
        <v>-3.2681074268975971E-2</v>
      </c>
      <c r="M378" s="30">
        <f>H378/'Table 5.1'!I378</f>
        <v>0</v>
      </c>
      <c r="N378" s="64">
        <f>I378/'Table 5.1'!I378</f>
        <v>2.7112178340911799E-2</v>
      </c>
      <c r="O378" s="179">
        <f t="shared" si="10"/>
        <v>391</v>
      </c>
      <c r="P378" s="180">
        <f t="shared" si="11"/>
        <v>404</v>
      </c>
      <c r="Q378" s="157"/>
      <c r="R378" s="157"/>
      <c r="S378" s="157"/>
      <c r="T378" s="157"/>
      <c r="U378" s="157"/>
      <c r="V378" s="157"/>
      <c r="W378" s="157"/>
    </row>
    <row r="379" spans="1:23" x14ac:dyDescent="0.2">
      <c r="A379" s="157"/>
      <c r="B379" s="19">
        <v>120455203</v>
      </c>
      <c r="C379" s="74" t="s">
        <v>414</v>
      </c>
      <c r="D379" s="75" t="s">
        <v>413</v>
      </c>
      <c r="E379" s="37">
        <f>'Table 5.1'!E379-'Table 5.1'!F379</f>
        <v>4425</v>
      </c>
      <c r="F379" s="38">
        <f>'Table 5.1'!F379-'Table 5.1'!G379</f>
        <v>595</v>
      </c>
      <c r="G379" s="38">
        <f>'Table 5.1'!G379-'Table 5.1'!H379</f>
        <v>117</v>
      </c>
      <c r="H379" s="38">
        <f>'Table 5.1'!H379-'Table 5.1'!I379</f>
        <v>0</v>
      </c>
      <c r="I379" s="63">
        <f>'Table 5.1'!E379-'Table 5.1'!I379</f>
        <v>5137</v>
      </c>
      <c r="J379" s="30">
        <f>E379/'Table 5.1'!F379</f>
        <v>7.1761023628431966E-2</v>
      </c>
      <c r="K379" s="30">
        <f>F379/'Table 5.1'!G379</f>
        <v>9.7432370472260426E-3</v>
      </c>
      <c r="L379" s="30">
        <f>G379/'Table 5.1'!H379</f>
        <v>1.9195747403652115E-3</v>
      </c>
      <c r="M379" s="30">
        <f>H379/'Table 5.1'!I379</f>
        <v>0</v>
      </c>
      <c r="N379" s="64">
        <f>I379/'Table 5.1'!I379</f>
        <v>8.4280815737231549E-2</v>
      </c>
      <c r="O379" s="179">
        <f t="shared" si="10"/>
        <v>156</v>
      </c>
      <c r="P379" s="180">
        <f t="shared" si="11"/>
        <v>177</v>
      </c>
      <c r="Q379" s="157"/>
      <c r="R379" s="157"/>
      <c r="S379" s="157"/>
      <c r="T379" s="157"/>
      <c r="U379" s="157"/>
      <c r="V379" s="157"/>
      <c r="W379" s="157"/>
    </row>
    <row r="380" spans="1:23" x14ac:dyDescent="0.2">
      <c r="A380" s="157"/>
      <c r="B380" s="19">
        <v>120455403</v>
      </c>
      <c r="C380" s="74" t="s">
        <v>415</v>
      </c>
      <c r="D380" s="75" t="s">
        <v>413</v>
      </c>
      <c r="E380" s="37">
        <f>'Table 5.1'!E380-'Table 5.1'!F380</f>
        <v>2202</v>
      </c>
      <c r="F380" s="38">
        <f>'Table 5.1'!F380-'Table 5.1'!G380</f>
        <v>1663</v>
      </c>
      <c r="G380" s="38">
        <f>'Table 5.1'!G380-'Table 5.1'!H380</f>
        <v>-96</v>
      </c>
      <c r="H380" s="38">
        <f>'Table 5.1'!H380-'Table 5.1'!I380</f>
        <v>0</v>
      </c>
      <c r="I380" s="63">
        <f>'Table 5.1'!E380-'Table 5.1'!I380</f>
        <v>3769</v>
      </c>
      <c r="J380" s="30">
        <f>E380/'Table 5.1'!F380</f>
        <v>3.9018339682820945E-2</v>
      </c>
      <c r="K380" s="30">
        <f>F380/'Table 5.1'!G380</f>
        <v>3.0362228876068063E-2</v>
      </c>
      <c r="L380" s="30">
        <f>G380/'Table 5.1'!H380</f>
        <v>-1.749653714369031E-3</v>
      </c>
      <c r="M380" s="30">
        <f>H380/'Table 5.1'!I380</f>
        <v>0</v>
      </c>
      <c r="N380" s="64">
        <f>I380/'Table 5.1'!I380</f>
        <v>6.8692133848509154E-2</v>
      </c>
      <c r="O380" s="179">
        <f t="shared" si="10"/>
        <v>231</v>
      </c>
      <c r="P380" s="180">
        <f t="shared" si="11"/>
        <v>241</v>
      </c>
      <c r="Q380" s="157"/>
      <c r="R380" s="157"/>
      <c r="S380" s="157"/>
      <c r="T380" s="157"/>
      <c r="U380" s="157"/>
      <c r="V380" s="157"/>
      <c r="W380" s="157"/>
    </row>
    <row r="381" spans="1:23" x14ac:dyDescent="0.2">
      <c r="A381" s="157"/>
      <c r="B381" s="19">
        <v>120456003</v>
      </c>
      <c r="C381" s="74" t="s">
        <v>416</v>
      </c>
      <c r="D381" s="75" t="s">
        <v>413</v>
      </c>
      <c r="E381" s="37">
        <f>'Table 5.1'!E381-'Table 5.1'!F381</f>
        <v>365</v>
      </c>
      <c r="F381" s="38">
        <f>'Table 5.1'!F381-'Table 5.1'!G381</f>
        <v>2601</v>
      </c>
      <c r="G381" s="38">
        <f>'Table 5.1'!G381-'Table 5.1'!H381</f>
        <v>43</v>
      </c>
      <c r="H381" s="38">
        <f>'Table 5.1'!H381-'Table 5.1'!I381</f>
        <v>0</v>
      </c>
      <c r="I381" s="63">
        <f>'Table 5.1'!E381-'Table 5.1'!I381</f>
        <v>3009</v>
      </c>
      <c r="J381" s="30">
        <f>E381/'Table 5.1'!F381</f>
        <v>5.9012788798887645E-3</v>
      </c>
      <c r="K381" s="30">
        <f>F381/'Table 5.1'!G381</f>
        <v>4.3898734177215189E-2</v>
      </c>
      <c r="L381" s="30">
        <f>G381/'Table 5.1'!H381</f>
        <v>7.2626547536608842E-4</v>
      </c>
      <c r="M381" s="30">
        <f>H381/'Table 5.1'!I381</f>
        <v>0</v>
      </c>
      <c r="N381" s="64">
        <f>I381/'Table 5.1'!I381</f>
        <v>5.0821693380850234E-2</v>
      </c>
      <c r="O381" s="179">
        <f t="shared" si="10"/>
        <v>286</v>
      </c>
      <c r="P381" s="180">
        <f t="shared" si="11"/>
        <v>323</v>
      </c>
      <c r="Q381" s="157"/>
      <c r="R381" s="157"/>
      <c r="S381" s="157"/>
      <c r="T381" s="157"/>
      <c r="U381" s="157"/>
      <c r="V381" s="157"/>
      <c r="W381" s="157"/>
    </row>
    <row r="382" spans="1:23" x14ac:dyDescent="0.2">
      <c r="A382" s="157"/>
      <c r="B382" s="19">
        <v>120480803</v>
      </c>
      <c r="C382" s="74" t="s">
        <v>442</v>
      </c>
      <c r="D382" s="75" t="s">
        <v>443</v>
      </c>
      <c r="E382" s="37">
        <f>'Table 5.1'!E382-'Table 5.1'!F382</f>
        <v>3294</v>
      </c>
      <c r="F382" s="38">
        <f>'Table 5.1'!F382-'Table 5.1'!G382</f>
        <v>1705</v>
      </c>
      <c r="G382" s="38">
        <f>'Table 5.1'!G382-'Table 5.1'!H382</f>
        <v>-851</v>
      </c>
      <c r="H382" s="38">
        <f>'Table 5.1'!H382-'Table 5.1'!I382</f>
        <v>0</v>
      </c>
      <c r="I382" s="63">
        <f>'Table 5.1'!E382-'Table 5.1'!I382</f>
        <v>4148</v>
      </c>
      <c r="J382" s="30">
        <f>E382/'Table 5.1'!F382</f>
        <v>5.5846599867758508E-2</v>
      </c>
      <c r="K382" s="30">
        <f>F382/'Table 5.1'!G382</f>
        <v>2.9767100806592409E-2</v>
      </c>
      <c r="L382" s="30">
        <f>G382/'Table 5.1'!H382</f>
        <v>-1.4639852741316727E-2</v>
      </c>
      <c r="M382" s="30">
        <f>H382/'Table 5.1'!I382</f>
        <v>0</v>
      </c>
      <c r="N382" s="64">
        <f>I382/'Table 5.1'!I382</f>
        <v>7.1358530165666012E-2</v>
      </c>
      <c r="O382" s="179">
        <f t="shared" si="10"/>
        <v>203</v>
      </c>
      <c r="P382" s="180">
        <f t="shared" si="11"/>
        <v>223</v>
      </c>
      <c r="Q382" s="157"/>
      <c r="R382" s="157"/>
      <c r="S382" s="157"/>
      <c r="T382" s="157"/>
      <c r="U382" s="157"/>
      <c r="V382" s="157"/>
      <c r="W382" s="157"/>
    </row>
    <row r="383" spans="1:23" x14ac:dyDescent="0.2">
      <c r="A383" s="157"/>
      <c r="B383" s="19">
        <v>120481002</v>
      </c>
      <c r="C383" s="74" t="s">
        <v>444</v>
      </c>
      <c r="D383" s="75" t="s">
        <v>443</v>
      </c>
      <c r="E383" s="37">
        <f>'Table 5.1'!E383-'Table 5.1'!F383</f>
        <v>2486</v>
      </c>
      <c r="F383" s="38">
        <f>'Table 5.1'!F383-'Table 5.1'!G383</f>
        <v>1766</v>
      </c>
      <c r="G383" s="38">
        <f>'Table 5.1'!G383-'Table 5.1'!H383</f>
        <v>766</v>
      </c>
      <c r="H383" s="38">
        <f>'Table 5.1'!H383-'Table 5.1'!I383</f>
        <v>0</v>
      </c>
      <c r="I383" s="63">
        <f>'Table 5.1'!E383-'Table 5.1'!I383</f>
        <v>5018</v>
      </c>
      <c r="J383" s="30">
        <f>E383/'Table 5.1'!F383</f>
        <v>4.3490430705713588E-2</v>
      </c>
      <c r="K383" s="30">
        <f>F383/'Table 5.1'!G383</f>
        <v>3.1879558090836882E-2</v>
      </c>
      <c r="L383" s="30">
        <f>G383/'Table 5.1'!H383</f>
        <v>1.4021599853560315E-2</v>
      </c>
      <c r="M383" s="30">
        <f>H383/'Table 5.1'!I383</f>
        <v>0</v>
      </c>
      <c r="N383" s="64">
        <f>I383/'Table 5.1'!I383</f>
        <v>9.1854292513271096E-2</v>
      </c>
      <c r="O383" s="179">
        <f t="shared" si="10"/>
        <v>160</v>
      </c>
      <c r="P383" s="180">
        <f t="shared" si="11"/>
        <v>160</v>
      </c>
      <c r="Q383" s="157"/>
      <c r="R383" s="157"/>
      <c r="S383" s="157"/>
      <c r="T383" s="157"/>
      <c r="U383" s="157"/>
      <c r="V383" s="157"/>
      <c r="W383" s="157"/>
    </row>
    <row r="384" spans="1:23" x14ac:dyDescent="0.2">
      <c r="A384" s="157"/>
      <c r="B384" s="19">
        <v>120483302</v>
      </c>
      <c r="C384" s="74" t="s">
        <v>445</v>
      </c>
      <c r="D384" s="75" t="s">
        <v>443</v>
      </c>
      <c r="E384" s="37">
        <f>'Table 5.1'!E384-'Table 5.1'!F384</f>
        <v>1103</v>
      </c>
      <c r="F384" s="38">
        <f>'Table 5.1'!F384-'Table 5.1'!G384</f>
        <v>2113</v>
      </c>
      <c r="G384" s="38">
        <f>'Table 5.1'!G384-'Table 5.1'!H384</f>
        <v>155</v>
      </c>
      <c r="H384" s="38">
        <f>'Table 5.1'!H384-'Table 5.1'!I384</f>
        <v>0</v>
      </c>
      <c r="I384" s="63">
        <f>'Table 5.1'!E384-'Table 5.1'!I384</f>
        <v>3371</v>
      </c>
      <c r="J384" s="30">
        <f>E384/'Table 5.1'!F384</f>
        <v>1.719782961207434E-2</v>
      </c>
      <c r="K384" s="30">
        <f>F384/'Table 5.1'!G384</f>
        <v>3.4068007029650293E-2</v>
      </c>
      <c r="L384" s="30">
        <f>G384/'Table 5.1'!H384</f>
        <v>2.5053339367686043E-3</v>
      </c>
      <c r="M384" s="30">
        <f>H384/'Table 5.1'!I384</f>
        <v>0</v>
      </c>
      <c r="N384" s="64">
        <f>I384/'Table 5.1'!I384</f>
        <v>5.4486972263528805E-2</v>
      </c>
      <c r="O384" s="179">
        <f t="shared" si="10"/>
        <v>255</v>
      </c>
      <c r="P384" s="180">
        <f t="shared" si="11"/>
        <v>302</v>
      </c>
      <c r="Q384" s="157"/>
      <c r="R384" s="157"/>
      <c r="S384" s="157"/>
      <c r="T384" s="157"/>
      <c r="U384" s="157"/>
      <c r="V384" s="157"/>
      <c r="W384" s="157"/>
    </row>
    <row r="385" spans="1:23" x14ac:dyDescent="0.2">
      <c r="A385" s="157"/>
      <c r="B385" s="19">
        <v>120484803</v>
      </c>
      <c r="C385" s="74" t="s">
        <v>446</v>
      </c>
      <c r="D385" s="75" t="s">
        <v>443</v>
      </c>
      <c r="E385" s="37">
        <f>'Table 5.1'!E385-'Table 5.1'!F385</f>
        <v>-1472</v>
      </c>
      <c r="F385" s="38">
        <f>'Table 5.1'!F385-'Table 5.1'!G385</f>
        <v>1822</v>
      </c>
      <c r="G385" s="38">
        <f>'Table 5.1'!G385-'Table 5.1'!H385</f>
        <v>2098</v>
      </c>
      <c r="H385" s="38">
        <f>'Table 5.1'!H385-'Table 5.1'!I385</f>
        <v>0</v>
      </c>
      <c r="I385" s="63">
        <f>'Table 5.1'!E385-'Table 5.1'!I385</f>
        <v>2448</v>
      </c>
      <c r="J385" s="30">
        <f>E385/'Table 5.1'!F385</f>
        <v>-1.8118930096872269E-2</v>
      </c>
      <c r="K385" s="30">
        <f>F385/'Table 5.1'!G385</f>
        <v>2.2941613467809971E-2</v>
      </c>
      <c r="L385" s="30">
        <f>G385/'Table 5.1'!H385</f>
        <v>2.7133637692218156E-2</v>
      </c>
      <c r="M385" s="30">
        <f>H385/'Table 5.1'!I385</f>
        <v>0</v>
      </c>
      <c r="N385" s="64">
        <f>I385/'Table 5.1'!I385</f>
        <v>3.1660221673284104E-2</v>
      </c>
      <c r="O385" s="179">
        <f t="shared" si="10"/>
        <v>338</v>
      </c>
      <c r="P385" s="180">
        <f t="shared" si="11"/>
        <v>385</v>
      </c>
      <c r="Q385" s="157"/>
      <c r="R385" s="157"/>
      <c r="S385" s="157"/>
      <c r="T385" s="157"/>
      <c r="U385" s="157"/>
      <c r="V385" s="157"/>
      <c r="W385" s="157"/>
    </row>
    <row r="386" spans="1:23" x14ac:dyDescent="0.2">
      <c r="A386" s="157"/>
      <c r="B386" s="19">
        <v>120484903</v>
      </c>
      <c r="C386" s="74" t="s">
        <v>447</v>
      </c>
      <c r="D386" s="75" t="s">
        <v>443</v>
      </c>
      <c r="E386" s="37">
        <f>'Table 5.1'!E386-'Table 5.1'!F386</f>
        <v>1204</v>
      </c>
      <c r="F386" s="38">
        <f>'Table 5.1'!F386-'Table 5.1'!G386</f>
        <v>3990</v>
      </c>
      <c r="G386" s="38">
        <f>'Table 5.1'!G386-'Table 5.1'!H386</f>
        <v>-1208</v>
      </c>
      <c r="H386" s="38">
        <f>'Table 5.1'!H386-'Table 5.1'!I386</f>
        <v>0</v>
      </c>
      <c r="I386" s="63">
        <f>'Table 5.1'!E386-'Table 5.1'!I386</f>
        <v>3986</v>
      </c>
      <c r="J386" s="30">
        <f>E386/'Table 5.1'!F386</f>
        <v>1.8475892336494493E-2</v>
      </c>
      <c r="K386" s="30">
        <f>F386/'Table 5.1'!G386</f>
        <v>6.522165555119655E-2</v>
      </c>
      <c r="L386" s="30">
        <f>G386/'Table 5.1'!H386</f>
        <v>-1.9363939471659399E-2</v>
      </c>
      <c r="M386" s="30">
        <f>H386/'Table 5.1'!I386</f>
        <v>0</v>
      </c>
      <c r="N386" s="64">
        <f>I386/'Table 5.1'!I386</f>
        <v>6.3894588355988713E-2</v>
      </c>
      <c r="O386" s="179">
        <f t="shared" si="10"/>
        <v>214</v>
      </c>
      <c r="P386" s="180">
        <f t="shared" si="11"/>
        <v>259</v>
      </c>
      <c r="Q386" s="157"/>
      <c r="R386" s="157"/>
      <c r="S386" s="157"/>
      <c r="T386" s="157"/>
      <c r="U386" s="157"/>
      <c r="V386" s="157"/>
      <c r="W386" s="157"/>
    </row>
    <row r="387" spans="1:23" x14ac:dyDescent="0.2">
      <c r="A387" s="157"/>
      <c r="B387" s="19">
        <v>120485603</v>
      </c>
      <c r="C387" s="74" t="s">
        <v>448</v>
      </c>
      <c r="D387" s="75" t="s">
        <v>443</v>
      </c>
      <c r="E387" s="37">
        <f>'Table 5.1'!E387-'Table 5.1'!F387</f>
        <v>-582</v>
      </c>
      <c r="F387" s="38">
        <f>'Table 5.1'!F387-'Table 5.1'!G387</f>
        <v>-695</v>
      </c>
      <c r="G387" s="38">
        <f>'Table 5.1'!G387-'Table 5.1'!H387</f>
        <v>-253</v>
      </c>
      <c r="H387" s="38">
        <f>'Table 5.1'!H387-'Table 5.1'!I387</f>
        <v>0</v>
      </c>
      <c r="I387" s="63">
        <f>'Table 5.1'!E387-'Table 5.1'!I387</f>
        <v>-1530</v>
      </c>
      <c r="J387" s="30">
        <f>E387/'Table 5.1'!F387</f>
        <v>-1.0665591555490397E-2</v>
      </c>
      <c r="K387" s="30">
        <f>F387/'Table 5.1'!G387</f>
        <v>-1.2576226408265929E-2</v>
      </c>
      <c r="L387" s="30">
        <f>G387/'Table 5.1'!H387</f>
        <v>-4.5572447582678871E-3</v>
      </c>
      <c r="M387" s="30">
        <f>H387/'Table 5.1'!I387</f>
        <v>0</v>
      </c>
      <c r="N387" s="64">
        <f>I387/'Table 5.1'!I387</f>
        <v>-2.7559622451185244E-2</v>
      </c>
      <c r="O387" s="179">
        <f t="shared" si="10"/>
        <v>483</v>
      </c>
      <c r="P387" s="180">
        <f t="shared" si="11"/>
        <v>482</v>
      </c>
      <c r="Q387" s="157"/>
      <c r="R387" s="157"/>
      <c r="S387" s="157"/>
      <c r="T387" s="157"/>
      <c r="U387" s="157"/>
      <c r="V387" s="157"/>
      <c r="W387" s="157"/>
    </row>
    <row r="388" spans="1:23" x14ac:dyDescent="0.2">
      <c r="A388" s="157"/>
      <c r="B388" s="19">
        <v>120486003</v>
      </c>
      <c r="C388" s="74" t="s">
        <v>449</v>
      </c>
      <c r="D388" s="75" t="s">
        <v>443</v>
      </c>
      <c r="E388" s="37">
        <f>'Table 5.1'!E388-'Table 5.1'!F388</f>
        <v>934</v>
      </c>
      <c r="F388" s="38">
        <f>'Table 5.1'!F388-'Table 5.1'!G388</f>
        <v>3868</v>
      </c>
      <c r="G388" s="38">
        <f>'Table 5.1'!G388-'Table 5.1'!H388</f>
        <v>-634</v>
      </c>
      <c r="H388" s="38">
        <f>'Table 5.1'!H388-'Table 5.1'!I388</f>
        <v>0</v>
      </c>
      <c r="I388" s="63">
        <f>'Table 5.1'!E388-'Table 5.1'!I388</f>
        <v>4168</v>
      </c>
      <c r="J388" s="30">
        <f>E388/'Table 5.1'!F388</f>
        <v>1.337802222986135E-2</v>
      </c>
      <c r="K388" s="30">
        <f>F388/'Table 5.1'!G388</f>
        <v>5.8652271486625829E-2</v>
      </c>
      <c r="L388" s="30">
        <f>G388/'Table 5.1'!H388</f>
        <v>-9.522093058183894E-3</v>
      </c>
      <c r="M388" s="30">
        <f>H388/'Table 5.1'!I388</f>
        <v>0</v>
      </c>
      <c r="N388" s="64">
        <f>I388/'Table 5.1'!I388</f>
        <v>6.2599501366735755E-2</v>
      </c>
      <c r="O388" s="179">
        <f t="shared" si="10"/>
        <v>200</v>
      </c>
      <c r="P388" s="180">
        <f t="shared" si="11"/>
        <v>266</v>
      </c>
      <c r="Q388" s="157"/>
      <c r="R388" s="157"/>
      <c r="S388" s="157"/>
      <c r="T388" s="157"/>
      <c r="U388" s="157"/>
      <c r="V388" s="157"/>
      <c r="W388" s="157"/>
    </row>
    <row r="389" spans="1:23" x14ac:dyDescent="0.2">
      <c r="A389" s="157"/>
      <c r="B389" s="19">
        <v>120488603</v>
      </c>
      <c r="C389" s="74" t="s">
        <v>450</v>
      </c>
      <c r="D389" s="75" t="s">
        <v>443</v>
      </c>
      <c r="E389" s="37">
        <f>'Table 5.1'!E389-'Table 5.1'!F389</f>
        <v>5650</v>
      </c>
      <c r="F389" s="38">
        <f>'Table 5.1'!F389-'Table 5.1'!G389</f>
        <v>1862</v>
      </c>
      <c r="G389" s="38">
        <f>'Table 5.1'!G389-'Table 5.1'!H389</f>
        <v>-578</v>
      </c>
      <c r="H389" s="38">
        <f>'Table 5.1'!H389-'Table 5.1'!I389</f>
        <v>0</v>
      </c>
      <c r="I389" s="63">
        <f>'Table 5.1'!E389-'Table 5.1'!I389</f>
        <v>6934</v>
      </c>
      <c r="J389" s="30">
        <f>E389/'Table 5.1'!F389</f>
        <v>9.2497094117839657E-2</v>
      </c>
      <c r="K389" s="30">
        <f>F389/'Table 5.1'!G389</f>
        <v>3.1441549450363891E-2</v>
      </c>
      <c r="L389" s="30">
        <f>G389/'Table 5.1'!H389</f>
        <v>-9.6657134734694557E-3</v>
      </c>
      <c r="M389" s="30">
        <f>H389/'Table 5.1'!I389</f>
        <v>0</v>
      </c>
      <c r="N389" s="64">
        <f>I389/'Table 5.1'!I389</f>
        <v>0.11595511630629275</v>
      </c>
      <c r="O389" s="179">
        <f t="shared" ref="O389:O452" si="12">_xlfn.RANK.EQ(I389, I$5:I$504)</f>
        <v>69</v>
      </c>
      <c r="P389" s="180">
        <f t="shared" ref="P389:P452" si="13">_xlfn.RANK.EQ(N389, N$5:N$504)</f>
        <v>96</v>
      </c>
      <c r="Q389" s="157"/>
      <c r="R389" s="157"/>
      <c r="S389" s="157"/>
      <c r="T389" s="157"/>
      <c r="U389" s="157"/>
      <c r="V389" s="157"/>
      <c r="W389" s="157"/>
    </row>
    <row r="390" spans="1:23" x14ac:dyDescent="0.2">
      <c r="A390" s="157"/>
      <c r="B390" s="19">
        <v>120522003</v>
      </c>
      <c r="C390" s="74" t="s">
        <v>467</v>
      </c>
      <c r="D390" s="75" t="s">
        <v>466</v>
      </c>
      <c r="E390" s="37">
        <f>'Table 5.1'!E390-'Table 5.1'!F390</f>
        <v>640</v>
      </c>
      <c r="F390" s="38">
        <f>'Table 5.1'!F390-'Table 5.1'!G390</f>
        <v>2523</v>
      </c>
      <c r="G390" s="38">
        <f>'Table 5.1'!G390-'Table 5.1'!H390</f>
        <v>1646</v>
      </c>
      <c r="H390" s="38">
        <f>'Table 5.1'!H390-'Table 5.1'!I390</f>
        <v>0</v>
      </c>
      <c r="I390" s="63">
        <f>'Table 5.1'!E390-'Table 5.1'!I390</f>
        <v>4809</v>
      </c>
      <c r="J390" s="30">
        <f>E390/'Table 5.1'!F390</f>
        <v>9.4288197769494819E-3</v>
      </c>
      <c r="K390" s="30">
        <f>F390/'Table 5.1'!G390</f>
        <v>3.8605135110322243E-2</v>
      </c>
      <c r="L390" s="30">
        <f>G390/'Table 5.1'!H390</f>
        <v>2.5836629622653356E-2</v>
      </c>
      <c r="M390" s="30">
        <f>H390/'Table 5.1'!I390</f>
        <v>0</v>
      </c>
      <c r="N390" s="64">
        <f>I390/'Table 5.1'!I390</f>
        <v>7.5485025428517608E-2</v>
      </c>
      <c r="O390" s="179">
        <f t="shared" si="12"/>
        <v>170</v>
      </c>
      <c r="P390" s="180">
        <f t="shared" si="13"/>
        <v>203</v>
      </c>
      <c r="Q390" s="157"/>
      <c r="R390" s="157"/>
      <c r="S390" s="157"/>
      <c r="T390" s="157"/>
      <c r="U390" s="157"/>
      <c r="V390" s="157"/>
      <c r="W390" s="157"/>
    </row>
    <row r="391" spans="1:23" x14ac:dyDescent="0.2">
      <c r="A391" s="157"/>
      <c r="B391" s="19">
        <v>121135003</v>
      </c>
      <c r="C391" s="74" t="s">
        <v>164</v>
      </c>
      <c r="D391" s="75" t="s">
        <v>165</v>
      </c>
      <c r="E391" s="37">
        <f>'Table 5.1'!E391-'Table 5.1'!F391</f>
        <v>2279</v>
      </c>
      <c r="F391" s="38">
        <f>'Table 5.1'!F391-'Table 5.1'!G391</f>
        <v>-926</v>
      </c>
      <c r="G391" s="38">
        <f>'Table 5.1'!G391-'Table 5.1'!H391</f>
        <v>-2976</v>
      </c>
      <c r="H391" s="38">
        <f>'Table 5.1'!H391-'Table 5.1'!I391</f>
        <v>0</v>
      </c>
      <c r="I391" s="63">
        <f>'Table 5.1'!E391-'Table 5.1'!I391</f>
        <v>-1623</v>
      </c>
      <c r="J391" s="30">
        <f>E391/'Table 5.1'!F391</f>
        <v>4.4059080539767238E-2</v>
      </c>
      <c r="K391" s="30">
        <f>F391/'Table 5.1'!G391</f>
        <v>-1.758717617564385E-2</v>
      </c>
      <c r="L391" s="30">
        <f>G391/'Table 5.1'!H391</f>
        <v>-5.3498238297260373E-2</v>
      </c>
      <c r="M391" s="30">
        <f>H391/'Table 5.1'!I391</f>
        <v>0</v>
      </c>
      <c r="N391" s="64">
        <f>I391/'Table 5.1'!I391</f>
        <v>-2.9175954555259943E-2</v>
      </c>
      <c r="O391" s="179">
        <f t="shared" si="12"/>
        <v>485</v>
      </c>
      <c r="P391" s="180">
        <f t="shared" si="13"/>
        <v>484</v>
      </c>
      <c r="Q391" s="157"/>
      <c r="R391" s="157"/>
      <c r="S391" s="157"/>
      <c r="T391" s="157"/>
      <c r="U391" s="157"/>
      <c r="V391" s="157"/>
      <c r="W391" s="157"/>
    </row>
    <row r="392" spans="1:23" x14ac:dyDescent="0.2">
      <c r="A392" s="157"/>
      <c r="B392" s="19">
        <v>121135503</v>
      </c>
      <c r="C392" s="74" t="s">
        <v>166</v>
      </c>
      <c r="D392" s="75" t="s">
        <v>165</v>
      </c>
      <c r="E392" s="37">
        <f>'Table 5.1'!E392-'Table 5.1'!F392</f>
        <v>-787</v>
      </c>
      <c r="F392" s="38">
        <f>'Table 5.1'!F392-'Table 5.1'!G392</f>
        <v>1071</v>
      </c>
      <c r="G392" s="38">
        <f>'Table 5.1'!G392-'Table 5.1'!H392</f>
        <v>1449</v>
      </c>
      <c r="H392" s="38">
        <f>'Table 5.1'!H392-'Table 5.1'!I392</f>
        <v>0</v>
      </c>
      <c r="I392" s="63">
        <f>'Table 5.1'!E392-'Table 5.1'!I392</f>
        <v>1733</v>
      </c>
      <c r="J392" s="30">
        <f>E392/'Table 5.1'!F392</f>
        <v>-1.4885849930961433E-2</v>
      </c>
      <c r="K392" s="30">
        <f>F392/'Table 5.1'!G392</f>
        <v>2.0676473995134947E-2</v>
      </c>
      <c r="L392" s="30">
        <f>G392/'Table 5.1'!H392</f>
        <v>2.8779121730322349E-2</v>
      </c>
      <c r="M392" s="30">
        <f>H392/'Table 5.1'!I392</f>
        <v>0</v>
      </c>
      <c r="N392" s="64">
        <f>I392/'Table 5.1'!I392</f>
        <v>3.4419750143994912E-2</v>
      </c>
      <c r="O392" s="179">
        <f t="shared" si="12"/>
        <v>385</v>
      </c>
      <c r="P392" s="180">
        <f t="shared" si="13"/>
        <v>377</v>
      </c>
      <c r="Q392" s="157"/>
      <c r="R392" s="157"/>
      <c r="S392" s="157"/>
      <c r="T392" s="157"/>
      <c r="U392" s="157"/>
      <c r="V392" s="157"/>
      <c r="W392" s="157"/>
    </row>
    <row r="393" spans="1:23" x14ac:dyDescent="0.2">
      <c r="A393" s="157"/>
      <c r="B393" s="19">
        <v>121136503</v>
      </c>
      <c r="C393" s="74" t="s">
        <v>167</v>
      </c>
      <c r="D393" s="75" t="s">
        <v>165</v>
      </c>
      <c r="E393" s="37">
        <f>'Table 5.1'!E393-'Table 5.1'!F393</f>
        <v>3924</v>
      </c>
      <c r="F393" s="38">
        <f>'Table 5.1'!F393-'Table 5.1'!G393</f>
        <v>2475</v>
      </c>
      <c r="G393" s="38">
        <f>'Table 5.1'!G393-'Table 5.1'!H393</f>
        <v>612</v>
      </c>
      <c r="H393" s="38">
        <f>'Table 5.1'!H393-'Table 5.1'!I393</f>
        <v>0</v>
      </c>
      <c r="I393" s="63">
        <f>'Table 5.1'!E393-'Table 5.1'!I393</f>
        <v>7011</v>
      </c>
      <c r="J393" s="30">
        <f>E393/'Table 5.1'!F393</f>
        <v>6.8065915004336508E-2</v>
      </c>
      <c r="K393" s="30">
        <f>F393/'Table 5.1'!G393</f>
        <v>4.4857272315360221E-2</v>
      </c>
      <c r="L393" s="30">
        <f>G393/'Table 5.1'!H393</f>
        <v>1.1216392060553856E-2</v>
      </c>
      <c r="M393" s="30">
        <f>H393/'Table 5.1'!I393</f>
        <v>0</v>
      </c>
      <c r="N393" s="64">
        <f>I393/'Table 5.1'!I393</f>
        <v>0.12849366787016842</v>
      </c>
      <c r="O393" s="179">
        <f t="shared" si="12"/>
        <v>65</v>
      </c>
      <c r="P393" s="180">
        <f t="shared" si="13"/>
        <v>71</v>
      </c>
      <c r="Q393" s="157"/>
      <c r="R393" s="157"/>
      <c r="S393" s="157"/>
      <c r="T393" s="157"/>
      <c r="U393" s="157"/>
      <c r="V393" s="157"/>
      <c r="W393" s="157"/>
    </row>
    <row r="394" spans="1:23" x14ac:dyDescent="0.2">
      <c r="A394" s="157"/>
      <c r="B394" s="19">
        <v>121136603</v>
      </c>
      <c r="C394" s="74" t="s">
        <v>168</v>
      </c>
      <c r="D394" s="75" t="s">
        <v>165</v>
      </c>
      <c r="E394" s="37">
        <f>'Table 5.1'!E394-'Table 5.1'!F394</f>
        <v>309</v>
      </c>
      <c r="F394" s="38">
        <f>'Table 5.1'!F394-'Table 5.1'!G394</f>
        <v>1545</v>
      </c>
      <c r="G394" s="38">
        <f>'Table 5.1'!G394-'Table 5.1'!H394</f>
        <v>77</v>
      </c>
      <c r="H394" s="38">
        <f>'Table 5.1'!H394-'Table 5.1'!I394</f>
        <v>0</v>
      </c>
      <c r="I394" s="63">
        <f>'Table 5.1'!E394-'Table 5.1'!I394</f>
        <v>1931</v>
      </c>
      <c r="J394" s="30">
        <f>E394/'Table 5.1'!F394</f>
        <v>8.1902035623409673E-3</v>
      </c>
      <c r="K394" s="30">
        <f>F394/'Table 5.1'!G394</f>
        <v>4.269961031423597E-2</v>
      </c>
      <c r="L394" s="30">
        <f>G394/'Table 5.1'!H394</f>
        <v>2.1326095385808454E-3</v>
      </c>
      <c r="M394" s="30">
        <f>H394/'Table 5.1'!I394</f>
        <v>0</v>
      </c>
      <c r="N394" s="64">
        <f>I394/'Table 5.1'!I394</f>
        <v>5.3481415831163795E-2</v>
      </c>
      <c r="O394" s="179">
        <f t="shared" si="12"/>
        <v>365</v>
      </c>
      <c r="P394" s="180">
        <f t="shared" si="13"/>
        <v>308</v>
      </c>
      <c r="Q394" s="157"/>
      <c r="R394" s="157"/>
      <c r="S394" s="157"/>
      <c r="T394" s="157"/>
      <c r="U394" s="157"/>
      <c r="V394" s="157"/>
      <c r="W394" s="157"/>
    </row>
    <row r="395" spans="1:23" x14ac:dyDescent="0.2">
      <c r="A395" s="157"/>
      <c r="B395" s="19">
        <v>121139004</v>
      </c>
      <c r="C395" s="74" t="s">
        <v>169</v>
      </c>
      <c r="D395" s="75" t="s">
        <v>165</v>
      </c>
      <c r="E395" s="37">
        <f>'Table 5.1'!E395-'Table 5.1'!F395</f>
        <v>1461</v>
      </c>
      <c r="F395" s="38">
        <f>'Table 5.1'!F395-'Table 5.1'!G395</f>
        <v>53</v>
      </c>
      <c r="G395" s="38">
        <f>'Table 5.1'!G395-'Table 5.1'!H395</f>
        <v>-46</v>
      </c>
      <c r="H395" s="38">
        <f>'Table 5.1'!H395-'Table 5.1'!I395</f>
        <v>0</v>
      </c>
      <c r="I395" s="63">
        <f>'Table 5.1'!E395-'Table 5.1'!I395</f>
        <v>1468</v>
      </c>
      <c r="J395" s="30">
        <f>E395/'Table 5.1'!F395</f>
        <v>3.0879462304229281E-2</v>
      </c>
      <c r="K395" s="30">
        <f>F395/'Table 5.1'!G395</f>
        <v>1.1214557765552263E-3</v>
      </c>
      <c r="L395" s="30">
        <f>G395/'Table 5.1'!H395</f>
        <v>-9.7239250834989222E-4</v>
      </c>
      <c r="M395" s="30">
        <f>H395/'Table 5.1'!I395</f>
        <v>0</v>
      </c>
      <c r="N395" s="64">
        <f>I395/'Table 5.1'!I395</f>
        <v>3.1032004396905254E-2</v>
      </c>
      <c r="O395" s="179">
        <f t="shared" si="12"/>
        <v>396</v>
      </c>
      <c r="P395" s="180">
        <f t="shared" si="13"/>
        <v>390</v>
      </c>
      <c r="Q395" s="157"/>
      <c r="R395" s="157"/>
      <c r="S395" s="157"/>
      <c r="T395" s="157"/>
      <c r="U395" s="157"/>
      <c r="V395" s="157"/>
      <c r="W395" s="157"/>
    </row>
    <row r="396" spans="1:23" x14ac:dyDescent="0.2">
      <c r="A396" s="157"/>
      <c r="B396" s="19">
        <v>121390302</v>
      </c>
      <c r="C396" s="74" t="s">
        <v>360</v>
      </c>
      <c r="D396" s="75" t="s">
        <v>361</v>
      </c>
      <c r="E396" s="37">
        <f>'Table 5.1'!E396-'Table 5.1'!F396</f>
        <v>967</v>
      </c>
      <c r="F396" s="38">
        <f>'Table 5.1'!F396-'Table 5.1'!G396</f>
        <v>-123</v>
      </c>
      <c r="G396" s="38">
        <f>'Table 5.1'!G396-'Table 5.1'!H396</f>
        <v>352</v>
      </c>
      <c r="H396" s="38">
        <f>'Table 5.1'!H396-'Table 5.1'!I396</f>
        <v>0</v>
      </c>
      <c r="I396" s="63">
        <f>'Table 5.1'!E396-'Table 5.1'!I396</f>
        <v>1196</v>
      </c>
      <c r="J396" s="30">
        <f>E396/'Table 5.1'!F396</f>
        <v>2.6272176488168011E-2</v>
      </c>
      <c r="K396" s="30">
        <f>F396/'Table 5.1'!G396</f>
        <v>-3.3306255077173029E-3</v>
      </c>
      <c r="L396" s="30">
        <f>G396/'Table 5.1'!H396</f>
        <v>9.6232708185247963E-3</v>
      </c>
      <c r="M396" s="30">
        <f>H396/'Table 5.1'!I396</f>
        <v>0</v>
      </c>
      <c r="N396" s="64">
        <f>I396/'Table 5.1'!I396</f>
        <v>3.2697249712942203E-2</v>
      </c>
      <c r="O396" s="179">
        <f t="shared" si="12"/>
        <v>414</v>
      </c>
      <c r="P396" s="180">
        <f t="shared" si="13"/>
        <v>383</v>
      </c>
      <c r="Q396" s="157"/>
      <c r="R396" s="157"/>
      <c r="S396" s="157"/>
      <c r="T396" s="157"/>
      <c r="U396" s="157"/>
      <c r="V396" s="157"/>
      <c r="W396" s="157"/>
    </row>
    <row r="397" spans="1:23" x14ac:dyDescent="0.2">
      <c r="A397" s="157"/>
      <c r="B397" s="19">
        <v>121391303</v>
      </c>
      <c r="C397" s="74" t="s">
        <v>362</v>
      </c>
      <c r="D397" s="75" t="s">
        <v>361</v>
      </c>
      <c r="E397" s="37">
        <f>'Table 5.1'!E397-'Table 5.1'!F397</f>
        <v>4253</v>
      </c>
      <c r="F397" s="38">
        <f>'Table 5.1'!F397-'Table 5.1'!G397</f>
        <v>2167</v>
      </c>
      <c r="G397" s="38">
        <f>'Table 5.1'!G397-'Table 5.1'!H397</f>
        <v>-199</v>
      </c>
      <c r="H397" s="38">
        <f>'Table 5.1'!H397-'Table 5.1'!I397</f>
        <v>0</v>
      </c>
      <c r="I397" s="63">
        <f>'Table 5.1'!E397-'Table 5.1'!I397</f>
        <v>6221</v>
      </c>
      <c r="J397" s="30">
        <f>E397/'Table 5.1'!F397</f>
        <v>7.9495327102803742E-2</v>
      </c>
      <c r="K397" s="30">
        <f>F397/'Table 5.1'!G397</f>
        <v>4.221455983480412E-2</v>
      </c>
      <c r="L397" s="30">
        <f>G397/'Table 5.1'!H397</f>
        <v>-3.8616781805480092E-3</v>
      </c>
      <c r="M397" s="30">
        <f>H397/'Table 5.1'!I397</f>
        <v>0</v>
      </c>
      <c r="N397" s="64">
        <f>I397/'Table 5.1'!I397</f>
        <v>0.12072110533260887</v>
      </c>
      <c r="O397" s="179">
        <f t="shared" si="12"/>
        <v>95</v>
      </c>
      <c r="P397" s="180">
        <f t="shared" si="13"/>
        <v>80</v>
      </c>
      <c r="Q397" s="157"/>
      <c r="R397" s="157"/>
      <c r="S397" s="157"/>
      <c r="T397" s="157"/>
      <c r="U397" s="157"/>
      <c r="V397" s="157"/>
      <c r="W397" s="157"/>
    </row>
    <row r="398" spans="1:23" x14ac:dyDescent="0.2">
      <c r="A398" s="157"/>
      <c r="B398" s="19">
        <v>121392303</v>
      </c>
      <c r="C398" s="74" t="s">
        <v>363</v>
      </c>
      <c r="D398" s="75" t="s">
        <v>361</v>
      </c>
      <c r="E398" s="37">
        <f>'Table 5.1'!E398-'Table 5.1'!F398</f>
        <v>3439</v>
      </c>
      <c r="F398" s="38">
        <f>'Table 5.1'!F398-'Table 5.1'!G398</f>
        <v>349</v>
      </c>
      <c r="G398" s="38">
        <f>'Table 5.1'!G398-'Table 5.1'!H398</f>
        <v>120</v>
      </c>
      <c r="H398" s="38">
        <f>'Table 5.1'!H398-'Table 5.1'!I398</f>
        <v>0</v>
      </c>
      <c r="I398" s="63">
        <f>'Table 5.1'!E398-'Table 5.1'!I398</f>
        <v>3908</v>
      </c>
      <c r="J398" s="30">
        <f>E398/'Table 5.1'!F398</f>
        <v>4.8444125146149403E-2</v>
      </c>
      <c r="K398" s="30">
        <f>F398/'Table 5.1'!G398</f>
        <v>4.9405436013590038E-3</v>
      </c>
      <c r="L398" s="30">
        <f>G398/'Table 5.1'!H398</f>
        <v>1.7016449234259785E-3</v>
      </c>
      <c r="M398" s="30">
        <f>H398/'Table 5.1'!I398</f>
        <v>0</v>
      </c>
      <c r="N398" s="64">
        <f>I398/'Table 5.1'!I398</f>
        <v>5.5416903006239367E-2</v>
      </c>
      <c r="O398" s="179">
        <f t="shared" si="12"/>
        <v>220</v>
      </c>
      <c r="P398" s="180">
        <f t="shared" si="13"/>
        <v>296</v>
      </c>
      <c r="Q398" s="157"/>
      <c r="R398" s="157"/>
      <c r="S398" s="157"/>
      <c r="T398" s="157"/>
      <c r="U398" s="157"/>
      <c r="V398" s="157"/>
      <c r="W398" s="157"/>
    </row>
    <row r="399" spans="1:23" x14ac:dyDescent="0.2">
      <c r="A399" s="157"/>
      <c r="B399" s="19">
        <v>121394503</v>
      </c>
      <c r="C399" s="74" t="s">
        <v>364</v>
      </c>
      <c r="D399" s="75" t="s">
        <v>361</v>
      </c>
      <c r="E399" s="37">
        <f>'Table 5.1'!E399-'Table 5.1'!F399</f>
        <v>1292</v>
      </c>
      <c r="F399" s="38">
        <f>'Table 5.1'!F399-'Table 5.1'!G399</f>
        <v>-153</v>
      </c>
      <c r="G399" s="38">
        <f>'Table 5.1'!G399-'Table 5.1'!H399</f>
        <v>-344</v>
      </c>
      <c r="H399" s="38">
        <f>'Table 5.1'!H399-'Table 5.1'!I399</f>
        <v>0</v>
      </c>
      <c r="I399" s="63">
        <f>'Table 5.1'!E399-'Table 5.1'!I399</f>
        <v>795</v>
      </c>
      <c r="J399" s="30">
        <f>E399/'Table 5.1'!F399</f>
        <v>2.2179115238700153E-2</v>
      </c>
      <c r="K399" s="30">
        <f>F399/'Table 5.1'!G399</f>
        <v>-2.6195938773413692E-3</v>
      </c>
      <c r="L399" s="30">
        <f>G399/'Table 5.1'!H399</f>
        <v>-5.8553191489361701E-3</v>
      </c>
      <c r="M399" s="30">
        <f>H399/'Table 5.1'!I399</f>
        <v>0</v>
      </c>
      <c r="N399" s="64">
        <f>I399/'Table 5.1'!I399</f>
        <v>1.3531914893617021E-2</v>
      </c>
      <c r="O399" s="179">
        <f t="shared" si="12"/>
        <v>433</v>
      </c>
      <c r="P399" s="180">
        <f t="shared" si="13"/>
        <v>434</v>
      </c>
      <c r="Q399" s="157"/>
      <c r="R399" s="157"/>
      <c r="S399" s="157"/>
      <c r="T399" s="157"/>
      <c r="U399" s="157"/>
      <c r="V399" s="157"/>
      <c r="W399" s="157"/>
    </row>
    <row r="400" spans="1:23" x14ac:dyDescent="0.2">
      <c r="A400" s="157"/>
      <c r="B400" s="19">
        <v>121394603</v>
      </c>
      <c r="C400" s="74" t="s">
        <v>365</v>
      </c>
      <c r="D400" s="75" t="s">
        <v>361</v>
      </c>
      <c r="E400" s="37">
        <f>'Table 5.1'!E400-'Table 5.1'!F400</f>
        <v>4010</v>
      </c>
      <c r="F400" s="38">
        <f>'Table 5.1'!F400-'Table 5.1'!G400</f>
        <v>4718</v>
      </c>
      <c r="G400" s="38">
        <f>'Table 5.1'!G400-'Table 5.1'!H400</f>
        <v>-1420</v>
      </c>
      <c r="H400" s="38">
        <f>'Table 5.1'!H400-'Table 5.1'!I400</f>
        <v>0</v>
      </c>
      <c r="I400" s="63">
        <f>'Table 5.1'!E400-'Table 5.1'!I400</f>
        <v>7308</v>
      </c>
      <c r="J400" s="30">
        <f>E400/'Table 5.1'!F400</f>
        <v>5.0759493670886079E-2</v>
      </c>
      <c r="K400" s="30">
        <f>F400/'Table 5.1'!G400</f>
        <v>6.3514714197248329E-2</v>
      </c>
      <c r="L400" s="30">
        <f>G400/'Table 5.1'!H400</f>
        <v>-1.8757760693244564E-2</v>
      </c>
      <c r="M400" s="30">
        <f>H400/'Table 5.1'!I400</f>
        <v>0</v>
      </c>
      <c r="N400" s="64">
        <f>I400/'Table 5.1'!I400</f>
        <v>9.6536419117064273E-2</v>
      </c>
      <c r="O400" s="179">
        <f t="shared" si="12"/>
        <v>58</v>
      </c>
      <c r="P400" s="180">
        <f t="shared" si="13"/>
        <v>145</v>
      </c>
      <c r="Q400" s="157"/>
      <c r="R400" s="157"/>
      <c r="S400" s="157"/>
      <c r="T400" s="157"/>
      <c r="U400" s="157"/>
      <c r="V400" s="157"/>
      <c r="W400" s="157"/>
    </row>
    <row r="401" spans="1:23" x14ac:dyDescent="0.2">
      <c r="A401" s="157"/>
      <c r="B401" s="19">
        <v>121395103</v>
      </c>
      <c r="C401" s="74" t="s">
        <v>366</v>
      </c>
      <c r="D401" s="75" t="s">
        <v>361</v>
      </c>
      <c r="E401" s="37">
        <f>'Table 5.1'!E401-'Table 5.1'!F401</f>
        <v>1421</v>
      </c>
      <c r="F401" s="38">
        <f>'Table 5.1'!F401-'Table 5.1'!G401</f>
        <v>589</v>
      </c>
      <c r="G401" s="38">
        <f>'Table 5.1'!G401-'Table 5.1'!H401</f>
        <v>2083</v>
      </c>
      <c r="H401" s="38">
        <f>'Table 5.1'!H401-'Table 5.1'!I401</f>
        <v>0</v>
      </c>
      <c r="I401" s="63">
        <f>'Table 5.1'!E401-'Table 5.1'!I401</f>
        <v>4093</v>
      </c>
      <c r="J401" s="30">
        <f>E401/'Table 5.1'!F401</f>
        <v>1.727953694245829E-2</v>
      </c>
      <c r="K401" s="30">
        <f>F401/'Table 5.1'!G401</f>
        <v>7.2139821426384313E-3</v>
      </c>
      <c r="L401" s="30">
        <f>G401/'Table 5.1'!H401</f>
        <v>2.6180181991855612E-2</v>
      </c>
      <c r="M401" s="30">
        <f>H401/'Table 5.1'!I401</f>
        <v>0</v>
      </c>
      <c r="N401" s="64">
        <f>I401/'Table 5.1'!I401</f>
        <v>5.1442863606656279E-2</v>
      </c>
      <c r="O401" s="179">
        <f t="shared" si="12"/>
        <v>206</v>
      </c>
      <c r="P401" s="180">
        <f t="shared" si="13"/>
        <v>318</v>
      </c>
      <c r="Q401" s="157"/>
      <c r="R401" s="157"/>
      <c r="S401" s="157"/>
      <c r="T401" s="157"/>
      <c r="U401" s="157"/>
      <c r="V401" s="157"/>
      <c r="W401" s="157"/>
    </row>
    <row r="402" spans="1:23" x14ac:dyDescent="0.2">
      <c r="A402" s="157"/>
      <c r="B402" s="19">
        <v>121395603</v>
      </c>
      <c r="C402" s="74" t="s">
        <v>367</v>
      </c>
      <c r="D402" s="75" t="s">
        <v>361</v>
      </c>
      <c r="E402" s="37">
        <f>'Table 5.1'!E402-'Table 5.1'!F402</f>
        <v>-1230</v>
      </c>
      <c r="F402" s="38">
        <f>'Table 5.1'!F402-'Table 5.1'!G402</f>
        <v>4264</v>
      </c>
      <c r="G402" s="38">
        <f>'Table 5.1'!G402-'Table 5.1'!H402</f>
        <v>605</v>
      </c>
      <c r="H402" s="38">
        <f>'Table 5.1'!H402-'Table 5.1'!I402</f>
        <v>0</v>
      </c>
      <c r="I402" s="63">
        <f>'Table 5.1'!E402-'Table 5.1'!I402</f>
        <v>3639</v>
      </c>
      <c r="J402" s="30">
        <f>E402/'Table 5.1'!F402</f>
        <v>-1.6498108753386805E-2</v>
      </c>
      <c r="K402" s="30">
        <f>F402/'Table 5.1'!G402</f>
        <v>6.0662967705221227E-2</v>
      </c>
      <c r="L402" s="30">
        <f>G402/'Table 5.1'!H402</f>
        <v>8.6819258089976328E-3</v>
      </c>
      <c r="M402" s="30">
        <f>H402/'Table 5.1'!I402</f>
        <v>0</v>
      </c>
      <c r="N402" s="64">
        <f>I402/'Table 5.1'!I402</f>
        <v>5.2220707469326257E-2</v>
      </c>
      <c r="O402" s="179">
        <f t="shared" si="12"/>
        <v>241</v>
      </c>
      <c r="P402" s="180">
        <f t="shared" si="13"/>
        <v>313</v>
      </c>
      <c r="Q402" s="157"/>
      <c r="R402" s="157"/>
      <c r="S402" s="157"/>
      <c r="T402" s="157"/>
      <c r="U402" s="157"/>
      <c r="V402" s="157"/>
      <c r="W402" s="157"/>
    </row>
    <row r="403" spans="1:23" x14ac:dyDescent="0.2">
      <c r="A403" s="157"/>
      <c r="B403" s="19">
        <v>121395703</v>
      </c>
      <c r="C403" s="74" t="s">
        <v>368</v>
      </c>
      <c r="D403" s="75" t="s">
        <v>361</v>
      </c>
      <c r="E403" s="37">
        <f>'Table 5.1'!E403-'Table 5.1'!F403</f>
        <v>5988</v>
      </c>
      <c r="F403" s="38">
        <f>'Table 5.1'!F403-'Table 5.1'!G403</f>
        <v>2266</v>
      </c>
      <c r="G403" s="38">
        <f>'Table 5.1'!G403-'Table 5.1'!H403</f>
        <v>3224</v>
      </c>
      <c r="H403" s="38">
        <f>'Table 5.1'!H403-'Table 5.1'!I403</f>
        <v>0</v>
      </c>
      <c r="I403" s="63">
        <f>'Table 5.1'!E403-'Table 5.1'!I403</f>
        <v>11478</v>
      </c>
      <c r="J403" s="30">
        <f>E403/'Table 5.1'!F403</f>
        <v>6.9739002830089797E-2</v>
      </c>
      <c r="K403" s="30">
        <f>F403/'Table 5.1'!G403</f>
        <v>2.7106235869708242E-2</v>
      </c>
      <c r="L403" s="30">
        <f>G403/'Table 5.1'!H403</f>
        <v>4.0112973262165154E-2</v>
      </c>
      <c r="M403" s="30">
        <f>H403/'Table 5.1'!I403</f>
        <v>0</v>
      </c>
      <c r="N403" s="64">
        <f>I403/'Table 5.1'!I403</f>
        <v>0.14280915232727409</v>
      </c>
      <c r="O403" s="179">
        <f t="shared" si="12"/>
        <v>9</v>
      </c>
      <c r="P403" s="180">
        <f t="shared" si="13"/>
        <v>47</v>
      </c>
      <c r="Q403" s="157"/>
      <c r="R403" s="157"/>
      <c r="S403" s="157"/>
      <c r="T403" s="157"/>
      <c r="U403" s="157"/>
      <c r="V403" s="157"/>
      <c r="W403" s="157"/>
    </row>
    <row r="404" spans="1:23" x14ac:dyDescent="0.2">
      <c r="A404" s="157"/>
      <c r="B404" s="19">
        <v>121397803</v>
      </c>
      <c r="C404" s="74" t="s">
        <v>369</v>
      </c>
      <c r="D404" s="75" t="s">
        <v>361</v>
      </c>
      <c r="E404" s="37">
        <f>'Table 5.1'!E404-'Table 5.1'!F404</f>
        <v>3017</v>
      </c>
      <c r="F404" s="38">
        <f>'Table 5.1'!F404-'Table 5.1'!G404</f>
        <v>729</v>
      </c>
      <c r="G404" s="38">
        <f>'Table 5.1'!G404-'Table 5.1'!H404</f>
        <v>-463</v>
      </c>
      <c r="H404" s="38">
        <f>'Table 5.1'!H404-'Table 5.1'!I404</f>
        <v>0</v>
      </c>
      <c r="I404" s="63">
        <f>'Table 5.1'!E404-'Table 5.1'!I404</f>
        <v>3283</v>
      </c>
      <c r="J404" s="30">
        <f>E404/'Table 5.1'!F404</f>
        <v>5.3664176449662045E-2</v>
      </c>
      <c r="K404" s="30">
        <f>F404/'Table 5.1'!G404</f>
        <v>1.3137265502513922E-2</v>
      </c>
      <c r="L404" s="30">
        <f>G404/'Table 5.1'!H404</f>
        <v>-8.2746541802194654E-3</v>
      </c>
      <c r="M404" s="30">
        <f>H404/'Table 5.1'!I404</f>
        <v>0</v>
      </c>
      <c r="N404" s="64">
        <f>I404/'Table 5.1'!I404</f>
        <v>5.8673195839439543E-2</v>
      </c>
      <c r="O404" s="179">
        <f t="shared" si="12"/>
        <v>263</v>
      </c>
      <c r="P404" s="180">
        <f t="shared" si="13"/>
        <v>285</v>
      </c>
      <c r="Q404" s="157"/>
      <c r="R404" s="157"/>
      <c r="S404" s="157"/>
      <c r="T404" s="157"/>
      <c r="U404" s="157"/>
      <c r="V404" s="157"/>
      <c r="W404" s="157"/>
    </row>
    <row r="405" spans="1:23" x14ac:dyDescent="0.2">
      <c r="A405" s="157"/>
      <c r="B405" s="19">
        <v>122091002</v>
      </c>
      <c r="C405" s="74" t="s">
        <v>127</v>
      </c>
      <c r="D405" s="75" t="s">
        <v>128</v>
      </c>
      <c r="E405" s="37">
        <f>'Table 5.1'!E405-'Table 5.1'!F405</f>
        <v>-890</v>
      </c>
      <c r="F405" s="38">
        <f>'Table 5.1'!F405-'Table 5.1'!G405</f>
        <v>1768</v>
      </c>
      <c r="G405" s="38">
        <f>'Table 5.1'!G405-'Table 5.1'!H405</f>
        <v>-321</v>
      </c>
      <c r="H405" s="38">
        <f>'Table 5.1'!H405-'Table 5.1'!I405</f>
        <v>0</v>
      </c>
      <c r="I405" s="63">
        <f>'Table 5.1'!E405-'Table 5.1'!I405</f>
        <v>557</v>
      </c>
      <c r="J405" s="30">
        <f>E405/'Table 5.1'!F405</f>
        <v>-1.4374545748203182E-2</v>
      </c>
      <c r="K405" s="30">
        <f>F405/'Table 5.1'!G405</f>
        <v>2.9394649774718607E-2</v>
      </c>
      <c r="L405" s="30">
        <f>G405/'Table 5.1'!H405</f>
        <v>-5.3085929747965863E-3</v>
      </c>
      <c r="M405" s="30">
        <f>H405/'Table 5.1'!I405</f>
        <v>0</v>
      </c>
      <c r="N405" s="64">
        <f>I405/'Table 5.1'!I405</f>
        <v>9.2114837600052926E-3</v>
      </c>
      <c r="O405" s="179">
        <f t="shared" si="12"/>
        <v>441</v>
      </c>
      <c r="P405" s="180">
        <f t="shared" si="13"/>
        <v>442</v>
      </c>
      <c r="Q405" s="157"/>
      <c r="R405" s="157"/>
      <c r="S405" s="157"/>
      <c r="T405" s="157"/>
      <c r="U405" s="157"/>
      <c r="V405" s="157"/>
      <c r="W405" s="157"/>
    </row>
    <row r="406" spans="1:23" x14ac:dyDescent="0.2">
      <c r="A406" s="157"/>
      <c r="B406" s="19">
        <v>122091303</v>
      </c>
      <c r="C406" s="74" t="s">
        <v>129</v>
      </c>
      <c r="D406" s="75" t="s">
        <v>128</v>
      </c>
      <c r="E406" s="37">
        <f>'Table 5.1'!E406-'Table 5.1'!F406</f>
        <v>4077</v>
      </c>
      <c r="F406" s="38">
        <f>'Table 5.1'!F406-'Table 5.1'!G406</f>
        <v>1261</v>
      </c>
      <c r="G406" s="38">
        <f>'Table 5.1'!G406-'Table 5.1'!H406</f>
        <v>255</v>
      </c>
      <c r="H406" s="38">
        <f>'Table 5.1'!H406-'Table 5.1'!I406</f>
        <v>0</v>
      </c>
      <c r="I406" s="63">
        <f>'Table 5.1'!E406-'Table 5.1'!I406</f>
        <v>5593</v>
      </c>
      <c r="J406" s="30">
        <f>E406/'Table 5.1'!F406</f>
        <v>9.4897816675201335E-2</v>
      </c>
      <c r="K406" s="30">
        <f>F406/'Table 5.1'!G406</f>
        <v>3.0239082995611614E-2</v>
      </c>
      <c r="L406" s="30">
        <f>G406/'Table 5.1'!H406</f>
        <v>6.1525840853158325E-3</v>
      </c>
      <c r="M406" s="30">
        <f>H406/'Table 5.1'!I406</f>
        <v>0</v>
      </c>
      <c r="N406" s="64">
        <f>I406/'Table 5.1'!I406</f>
        <v>0.13494667760459392</v>
      </c>
      <c r="O406" s="179">
        <f t="shared" si="12"/>
        <v>127</v>
      </c>
      <c r="P406" s="180">
        <f t="shared" si="13"/>
        <v>56</v>
      </c>
      <c r="Q406" s="157"/>
      <c r="R406" s="157"/>
      <c r="S406" s="157"/>
      <c r="T406" s="157"/>
      <c r="U406" s="157"/>
      <c r="V406" s="157"/>
      <c r="W406" s="157"/>
    </row>
    <row r="407" spans="1:23" x14ac:dyDescent="0.2">
      <c r="A407" s="157"/>
      <c r="B407" s="19">
        <v>122091352</v>
      </c>
      <c r="C407" s="74" t="s">
        <v>130</v>
      </c>
      <c r="D407" s="75" t="s">
        <v>128</v>
      </c>
      <c r="E407" s="37">
        <f>'Table 5.1'!E407-'Table 5.1'!F407</f>
        <v>2154</v>
      </c>
      <c r="F407" s="38">
        <f>'Table 5.1'!F407-'Table 5.1'!G407</f>
        <v>1489</v>
      </c>
      <c r="G407" s="38">
        <f>'Table 5.1'!G407-'Table 5.1'!H407</f>
        <v>550</v>
      </c>
      <c r="H407" s="38">
        <f>'Table 5.1'!H407-'Table 5.1'!I407</f>
        <v>0</v>
      </c>
      <c r="I407" s="63">
        <f>'Table 5.1'!E407-'Table 5.1'!I407</f>
        <v>4193</v>
      </c>
      <c r="J407" s="30">
        <f>E407/'Table 5.1'!F407</f>
        <v>3.6405428701810127E-2</v>
      </c>
      <c r="K407" s="30">
        <f>F407/'Table 5.1'!G407</f>
        <v>2.5815735635771005E-2</v>
      </c>
      <c r="L407" s="30">
        <f>G407/'Table 5.1'!H407</f>
        <v>9.6275031508192138E-3</v>
      </c>
      <c r="M407" s="30">
        <f>H407/'Table 5.1'!I407</f>
        <v>0</v>
      </c>
      <c r="N407" s="64">
        <f>I407/'Table 5.1'!I407</f>
        <v>7.3396583111609015E-2</v>
      </c>
      <c r="O407" s="179">
        <f t="shared" si="12"/>
        <v>199</v>
      </c>
      <c r="P407" s="180">
        <f t="shared" si="13"/>
        <v>213</v>
      </c>
      <c r="Q407" s="157"/>
      <c r="R407" s="157"/>
      <c r="S407" s="157"/>
      <c r="T407" s="157"/>
      <c r="U407" s="157"/>
      <c r="V407" s="157"/>
      <c r="W407" s="157"/>
    </row>
    <row r="408" spans="1:23" x14ac:dyDescent="0.2">
      <c r="A408" s="157"/>
      <c r="B408" s="19">
        <v>122092002</v>
      </c>
      <c r="C408" s="74" t="s">
        <v>131</v>
      </c>
      <c r="D408" s="75" t="s">
        <v>128</v>
      </c>
      <c r="E408" s="37">
        <f>'Table 5.1'!E408-'Table 5.1'!F408</f>
        <v>3391</v>
      </c>
      <c r="F408" s="38">
        <f>'Table 5.1'!F408-'Table 5.1'!G408</f>
        <v>2875</v>
      </c>
      <c r="G408" s="38">
        <f>'Table 5.1'!G408-'Table 5.1'!H408</f>
        <v>1083</v>
      </c>
      <c r="H408" s="38">
        <f>'Table 5.1'!H408-'Table 5.1'!I408</f>
        <v>0</v>
      </c>
      <c r="I408" s="63">
        <f>'Table 5.1'!E408-'Table 5.1'!I408</f>
        <v>7349</v>
      </c>
      <c r="J408" s="30">
        <f>E408/'Table 5.1'!F408</f>
        <v>4.8695377457386162E-2</v>
      </c>
      <c r="K408" s="30">
        <f>F408/'Table 5.1'!G408</f>
        <v>4.3063419310386146E-2</v>
      </c>
      <c r="L408" s="30">
        <f>G408/'Table 5.1'!H408</f>
        <v>1.6489288813776093E-2</v>
      </c>
      <c r="M408" s="30">
        <f>H408/'Table 5.1'!I408</f>
        <v>0</v>
      </c>
      <c r="N408" s="64">
        <f>I408/'Table 5.1'!I408</f>
        <v>0.1118926902053929</v>
      </c>
      <c r="O408" s="179">
        <f t="shared" si="12"/>
        <v>56</v>
      </c>
      <c r="P408" s="180">
        <f t="shared" si="13"/>
        <v>112</v>
      </c>
      <c r="Q408" s="157"/>
      <c r="R408" s="157"/>
      <c r="S408" s="157"/>
      <c r="T408" s="157"/>
      <c r="U408" s="157"/>
      <c r="V408" s="157"/>
      <c r="W408" s="157"/>
    </row>
    <row r="409" spans="1:23" x14ac:dyDescent="0.2">
      <c r="A409" s="157"/>
      <c r="B409" s="19">
        <v>122092102</v>
      </c>
      <c r="C409" s="74" t="s">
        <v>132</v>
      </c>
      <c r="D409" s="75" t="s">
        <v>128</v>
      </c>
      <c r="E409" s="37">
        <f>'Table 5.1'!E409-'Table 5.1'!F409</f>
        <v>5549</v>
      </c>
      <c r="F409" s="38">
        <f>'Table 5.1'!F409-'Table 5.1'!G409</f>
        <v>-430</v>
      </c>
      <c r="G409" s="38">
        <f>'Table 5.1'!G409-'Table 5.1'!H409</f>
        <v>1502</v>
      </c>
      <c r="H409" s="38">
        <f>'Table 5.1'!H409-'Table 5.1'!I409</f>
        <v>0</v>
      </c>
      <c r="I409" s="63">
        <f>'Table 5.1'!E409-'Table 5.1'!I409</f>
        <v>6621</v>
      </c>
      <c r="J409" s="30">
        <f>E409/'Table 5.1'!F409</f>
        <v>5.6553776536654471E-2</v>
      </c>
      <c r="K409" s="30">
        <f>F409/'Table 5.1'!G409</f>
        <v>-4.3633116520715581E-3</v>
      </c>
      <c r="L409" s="30">
        <f>G409/'Table 5.1'!H409</f>
        <v>1.5477036899646563E-2</v>
      </c>
      <c r="M409" s="30">
        <f>H409/'Table 5.1'!I409</f>
        <v>0</v>
      </c>
      <c r="N409" s="64">
        <f>I409/'Table 5.1'!I409</f>
        <v>6.822467464218368E-2</v>
      </c>
      <c r="O409" s="179">
        <f t="shared" si="12"/>
        <v>77</v>
      </c>
      <c r="P409" s="180">
        <f t="shared" si="13"/>
        <v>243</v>
      </c>
      <c r="Q409" s="157"/>
      <c r="R409" s="157"/>
      <c r="S409" s="157"/>
      <c r="T409" s="157"/>
      <c r="U409" s="157"/>
      <c r="V409" s="157"/>
      <c r="W409" s="157"/>
    </row>
    <row r="410" spans="1:23" x14ac:dyDescent="0.2">
      <c r="A410" s="157"/>
      <c r="B410" s="19">
        <v>122092353</v>
      </c>
      <c r="C410" s="74" t="s">
        <v>133</v>
      </c>
      <c r="D410" s="75" t="s">
        <v>128</v>
      </c>
      <c r="E410" s="37">
        <f>'Table 5.1'!E410-'Table 5.1'!F410</f>
        <v>4533</v>
      </c>
      <c r="F410" s="38">
        <f>'Table 5.1'!F410-'Table 5.1'!G410</f>
        <v>1629</v>
      </c>
      <c r="G410" s="38">
        <f>'Table 5.1'!G410-'Table 5.1'!H410</f>
        <v>-901</v>
      </c>
      <c r="H410" s="38">
        <f>'Table 5.1'!H410-'Table 5.1'!I410</f>
        <v>0</v>
      </c>
      <c r="I410" s="63">
        <f>'Table 5.1'!E410-'Table 5.1'!I410</f>
        <v>5261</v>
      </c>
      <c r="J410" s="30">
        <f>E410/'Table 5.1'!F410</f>
        <v>4.0270423936604953E-2</v>
      </c>
      <c r="K410" s="30">
        <f>F410/'Table 5.1'!G410</f>
        <v>1.4684274575201694E-2</v>
      </c>
      <c r="L410" s="30">
        <f>G410/'Table 5.1'!H410</f>
        <v>-8.0564397868307172E-3</v>
      </c>
      <c r="M410" s="30">
        <f>H410/'Table 5.1'!I410</f>
        <v>0</v>
      </c>
      <c r="N410" s="64">
        <f>I410/'Table 5.1'!I410</f>
        <v>4.7042097356843948E-2</v>
      </c>
      <c r="O410" s="179">
        <f t="shared" si="12"/>
        <v>141</v>
      </c>
      <c r="P410" s="180">
        <f t="shared" si="13"/>
        <v>336</v>
      </c>
      <c r="Q410" s="157"/>
      <c r="R410" s="157"/>
      <c r="S410" s="157"/>
      <c r="T410" s="157"/>
      <c r="U410" s="157"/>
      <c r="V410" s="157"/>
      <c r="W410" s="157"/>
    </row>
    <row r="411" spans="1:23" x14ac:dyDescent="0.2">
      <c r="A411" s="157"/>
      <c r="B411" s="19">
        <v>122097203</v>
      </c>
      <c r="C411" s="74" t="s">
        <v>134</v>
      </c>
      <c r="D411" s="75" t="s">
        <v>128</v>
      </c>
      <c r="E411" s="37">
        <f>'Table 5.1'!E411-'Table 5.1'!F411</f>
        <v>6625</v>
      </c>
      <c r="F411" s="38">
        <f>'Table 5.1'!F411-'Table 5.1'!G411</f>
        <v>-26</v>
      </c>
      <c r="G411" s="38">
        <f>'Table 5.1'!G411-'Table 5.1'!H411</f>
        <v>-74</v>
      </c>
      <c r="H411" s="38">
        <f>'Table 5.1'!H411-'Table 5.1'!I411</f>
        <v>0</v>
      </c>
      <c r="I411" s="63">
        <f>'Table 5.1'!E411-'Table 5.1'!I411</f>
        <v>6525</v>
      </c>
      <c r="J411" s="30">
        <f>E411/'Table 5.1'!F411</f>
        <v>0.10756790985403238</v>
      </c>
      <c r="K411" s="30">
        <f>F411/'Table 5.1'!G411</f>
        <v>-4.21975168384322E-4</v>
      </c>
      <c r="L411" s="30">
        <f>G411/'Table 5.1'!H411</f>
        <v>-1.199565562742142E-3</v>
      </c>
      <c r="M411" s="30">
        <f>H411/'Table 5.1'!I411</f>
        <v>0</v>
      </c>
      <c r="N411" s="64">
        <f>I411/'Table 5.1'!I411</f>
        <v>0.10577250401206049</v>
      </c>
      <c r="O411" s="179">
        <f t="shared" si="12"/>
        <v>82</v>
      </c>
      <c r="P411" s="180">
        <f t="shared" si="13"/>
        <v>128</v>
      </c>
      <c r="Q411" s="157"/>
      <c r="R411" s="157"/>
      <c r="S411" s="157"/>
      <c r="T411" s="157"/>
      <c r="U411" s="157"/>
      <c r="V411" s="157"/>
      <c r="W411" s="157"/>
    </row>
    <row r="412" spans="1:23" x14ac:dyDescent="0.2">
      <c r="A412" s="157"/>
      <c r="B412" s="19">
        <v>122097502</v>
      </c>
      <c r="C412" s="74" t="s">
        <v>135</v>
      </c>
      <c r="D412" s="75" t="s">
        <v>128</v>
      </c>
      <c r="E412" s="37">
        <f>'Table 5.1'!E412-'Table 5.1'!F412</f>
        <v>2339</v>
      </c>
      <c r="F412" s="38">
        <f>'Table 5.1'!F412-'Table 5.1'!G412</f>
        <v>1817</v>
      </c>
      <c r="G412" s="38">
        <f>'Table 5.1'!G412-'Table 5.1'!H412</f>
        <v>-952</v>
      </c>
      <c r="H412" s="38">
        <f>'Table 5.1'!H412-'Table 5.1'!I412</f>
        <v>0</v>
      </c>
      <c r="I412" s="63">
        <f>'Table 5.1'!E412-'Table 5.1'!I412</f>
        <v>3204</v>
      </c>
      <c r="J412" s="30">
        <f>E412/'Table 5.1'!F412</f>
        <v>2.911376649240727E-2</v>
      </c>
      <c r="K412" s="30">
        <f>F412/'Table 5.1'!G412</f>
        <v>2.3139717025584861E-2</v>
      </c>
      <c r="L412" s="30">
        <f>G412/'Table 5.1'!H412</f>
        <v>-1.1978609625668449E-2</v>
      </c>
      <c r="M412" s="30">
        <f>H412/'Table 5.1'!I412</f>
        <v>0</v>
      </c>
      <c r="N412" s="64">
        <f>I412/'Table 5.1'!I412</f>
        <v>4.0314564328405161E-2</v>
      </c>
      <c r="O412" s="179">
        <f t="shared" si="12"/>
        <v>270</v>
      </c>
      <c r="P412" s="180">
        <f t="shared" si="13"/>
        <v>361</v>
      </c>
      <c r="Q412" s="157"/>
      <c r="R412" s="157"/>
      <c r="S412" s="157"/>
      <c r="T412" s="157"/>
      <c r="U412" s="157"/>
      <c r="V412" s="157"/>
      <c r="W412" s="157"/>
    </row>
    <row r="413" spans="1:23" x14ac:dyDescent="0.2">
      <c r="A413" s="157"/>
      <c r="B413" s="19">
        <v>122097604</v>
      </c>
      <c r="C413" s="74" t="s">
        <v>136</v>
      </c>
      <c r="D413" s="75" t="s">
        <v>128</v>
      </c>
      <c r="E413" s="37">
        <f>'Table 5.1'!E413-'Table 5.1'!F413</f>
        <v>-134</v>
      </c>
      <c r="F413" s="38">
        <f>'Table 5.1'!F413-'Table 5.1'!G413</f>
        <v>2173</v>
      </c>
      <c r="G413" s="38">
        <f>'Table 5.1'!G413-'Table 5.1'!H413</f>
        <v>4871</v>
      </c>
      <c r="H413" s="38">
        <f>'Table 5.1'!H413-'Table 5.1'!I413</f>
        <v>0</v>
      </c>
      <c r="I413" s="63">
        <f>'Table 5.1'!E413-'Table 5.1'!I413</f>
        <v>6910</v>
      </c>
      <c r="J413" s="30">
        <f>E413/'Table 5.1'!F413</f>
        <v>-1.1568877991504644E-3</v>
      </c>
      <c r="K413" s="30">
        <f>F413/'Table 5.1'!G413</f>
        <v>1.9119264440631736E-2</v>
      </c>
      <c r="L413" s="30">
        <f>G413/'Table 5.1'!H413</f>
        <v>4.4776805412560669E-2</v>
      </c>
      <c r="M413" s="30">
        <f>H413/'Table 5.1'!I413</f>
        <v>0</v>
      </c>
      <c r="N413" s="64">
        <f>I413/'Table 5.1'!I413</f>
        <v>6.3520370642741575E-2</v>
      </c>
      <c r="O413" s="179">
        <f t="shared" si="12"/>
        <v>71</v>
      </c>
      <c r="P413" s="180">
        <f t="shared" si="13"/>
        <v>263</v>
      </c>
      <c r="Q413" s="157"/>
      <c r="R413" s="157"/>
      <c r="S413" s="157"/>
      <c r="T413" s="157"/>
      <c r="U413" s="157"/>
      <c r="V413" s="157"/>
      <c r="W413" s="157"/>
    </row>
    <row r="414" spans="1:23" x14ac:dyDescent="0.2">
      <c r="A414" s="157"/>
      <c r="B414" s="19">
        <v>122098003</v>
      </c>
      <c r="C414" s="74" t="s">
        <v>137</v>
      </c>
      <c r="D414" s="75" t="s">
        <v>128</v>
      </c>
      <c r="E414" s="37">
        <f>'Table 5.1'!E414-'Table 5.1'!F414</f>
        <v>1582</v>
      </c>
      <c r="F414" s="38">
        <f>'Table 5.1'!F414-'Table 5.1'!G414</f>
        <v>2587</v>
      </c>
      <c r="G414" s="38">
        <f>'Table 5.1'!G414-'Table 5.1'!H414</f>
        <v>1478</v>
      </c>
      <c r="H414" s="38">
        <f>'Table 5.1'!H414-'Table 5.1'!I414</f>
        <v>0</v>
      </c>
      <c r="I414" s="63">
        <f>'Table 5.1'!E414-'Table 5.1'!I414</f>
        <v>5647</v>
      </c>
      <c r="J414" s="30">
        <f>E414/'Table 5.1'!F414</f>
        <v>2.1645732424814601E-2</v>
      </c>
      <c r="K414" s="30">
        <f>F414/'Table 5.1'!G414</f>
        <v>3.6695555965332839E-2</v>
      </c>
      <c r="L414" s="30">
        <f>G414/'Table 5.1'!H414</f>
        <v>2.1413772619927267E-2</v>
      </c>
      <c r="M414" s="30">
        <f>H414/'Table 5.1'!I414</f>
        <v>0</v>
      </c>
      <c r="N414" s="64">
        <f>I414/'Table 5.1'!I414</f>
        <v>8.1815679286014395E-2</v>
      </c>
      <c r="O414" s="179">
        <f t="shared" si="12"/>
        <v>124</v>
      </c>
      <c r="P414" s="180">
        <f t="shared" si="13"/>
        <v>180</v>
      </c>
      <c r="Q414" s="157"/>
      <c r="R414" s="157"/>
      <c r="S414" s="157"/>
      <c r="T414" s="157"/>
      <c r="U414" s="157"/>
      <c r="V414" s="157"/>
      <c r="W414" s="157"/>
    </row>
    <row r="415" spans="1:23" x14ac:dyDescent="0.2">
      <c r="A415" s="157"/>
      <c r="B415" s="19">
        <v>122098103</v>
      </c>
      <c r="C415" s="74" t="s">
        <v>138</v>
      </c>
      <c r="D415" s="75" t="s">
        <v>128</v>
      </c>
      <c r="E415" s="37">
        <f>'Table 5.1'!E415-'Table 5.1'!F415</f>
        <v>-578</v>
      </c>
      <c r="F415" s="38">
        <f>'Table 5.1'!F415-'Table 5.1'!G415</f>
        <v>1953</v>
      </c>
      <c r="G415" s="38">
        <f>'Table 5.1'!G415-'Table 5.1'!H415</f>
        <v>1736</v>
      </c>
      <c r="H415" s="38">
        <f>'Table 5.1'!H415-'Table 5.1'!I415</f>
        <v>0</v>
      </c>
      <c r="I415" s="63">
        <f>'Table 5.1'!E415-'Table 5.1'!I415</f>
        <v>3111</v>
      </c>
      <c r="J415" s="30">
        <f>E415/'Table 5.1'!F415</f>
        <v>-7.4866587223459923E-3</v>
      </c>
      <c r="K415" s="30">
        <f>F415/'Table 5.1'!G415</f>
        <v>2.5953143479820865E-2</v>
      </c>
      <c r="L415" s="30">
        <f>G415/'Table 5.1'!H415</f>
        <v>2.3614228388764199E-2</v>
      </c>
      <c r="M415" s="30">
        <f>H415/'Table 5.1'!I415</f>
        <v>0</v>
      </c>
      <c r="N415" s="64">
        <f>I415/'Table 5.1'!I415</f>
        <v>4.2317894307284228E-2</v>
      </c>
      <c r="O415" s="179">
        <f t="shared" si="12"/>
        <v>278</v>
      </c>
      <c r="P415" s="180">
        <f t="shared" si="13"/>
        <v>352</v>
      </c>
      <c r="Q415" s="157"/>
      <c r="R415" s="157"/>
      <c r="S415" s="157"/>
      <c r="T415" s="157"/>
      <c r="U415" s="157"/>
      <c r="V415" s="157"/>
      <c r="W415" s="157"/>
    </row>
    <row r="416" spans="1:23" x14ac:dyDescent="0.2">
      <c r="A416" s="157"/>
      <c r="B416" s="19">
        <v>122098202</v>
      </c>
      <c r="C416" s="74" t="s">
        <v>139</v>
      </c>
      <c r="D416" s="75" t="s">
        <v>128</v>
      </c>
      <c r="E416" s="37">
        <f>'Table 5.1'!E416-'Table 5.1'!F416</f>
        <v>3321</v>
      </c>
      <c r="F416" s="38">
        <f>'Table 5.1'!F416-'Table 5.1'!G416</f>
        <v>3566</v>
      </c>
      <c r="G416" s="38">
        <f>'Table 5.1'!G416-'Table 5.1'!H416</f>
        <v>2510</v>
      </c>
      <c r="H416" s="38">
        <f>'Table 5.1'!H416-'Table 5.1'!I416</f>
        <v>0</v>
      </c>
      <c r="I416" s="63">
        <f>'Table 5.1'!E416-'Table 5.1'!I416</f>
        <v>9397</v>
      </c>
      <c r="J416" s="30">
        <f>E416/'Table 5.1'!F416</f>
        <v>3.6569654124409504E-2</v>
      </c>
      <c r="K416" s="30">
        <f>F416/'Table 5.1'!G416</f>
        <v>4.0872465528900705E-2</v>
      </c>
      <c r="L416" s="30">
        <f>G416/'Table 5.1'!H416</f>
        <v>2.962106281789537E-2</v>
      </c>
      <c r="M416" s="30">
        <f>H416/'Table 5.1'!I416</f>
        <v>0</v>
      </c>
      <c r="N416" s="64">
        <f>I416/'Table 5.1'!I416</f>
        <v>0.11089606665329195</v>
      </c>
      <c r="O416" s="179">
        <f t="shared" si="12"/>
        <v>24</v>
      </c>
      <c r="P416" s="180">
        <f t="shared" si="13"/>
        <v>115</v>
      </c>
      <c r="Q416" s="157"/>
      <c r="R416" s="157"/>
      <c r="S416" s="157"/>
      <c r="T416" s="157"/>
      <c r="U416" s="157"/>
      <c r="V416" s="157"/>
      <c r="W416" s="157"/>
    </row>
    <row r="417" spans="1:23" x14ac:dyDescent="0.2">
      <c r="A417" s="157"/>
      <c r="B417" s="19">
        <v>122098403</v>
      </c>
      <c r="C417" s="74" t="s">
        <v>140</v>
      </c>
      <c r="D417" s="75" t="s">
        <v>128</v>
      </c>
      <c r="E417" s="37">
        <f>'Table 5.1'!E417-'Table 5.1'!F417</f>
        <v>1101</v>
      </c>
      <c r="F417" s="38">
        <f>'Table 5.1'!F417-'Table 5.1'!G417</f>
        <v>327</v>
      </c>
      <c r="G417" s="38">
        <f>'Table 5.1'!G417-'Table 5.1'!H417</f>
        <v>322</v>
      </c>
      <c r="H417" s="38">
        <f>'Table 5.1'!H417-'Table 5.1'!I417</f>
        <v>0</v>
      </c>
      <c r="I417" s="63">
        <f>'Table 5.1'!E417-'Table 5.1'!I417</f>
        <v>1750</v>
      </c>
      <c r="J417" s="30">
        <f>E417/'Table 5.1'!F417</f>
        <v>1.6669947158841431E-2</v>
      </c>
      <c r="K417" s="30">
        <f>F417/'Table 5.1'!G417</f>
        <v>4.9756542909312231E-3</v>
      </c>
      <c r="L417" s="30">
        <f>G417/'Table 5.1'!H417</f>
        <v>4.9236979724150585E-3</v>
      </c>
      <c r="M417" s="30">
        <f>H417/'Table 5.1'!I417</f>
        <v>0</v>
      </c>
      <c r="N417" s="64">
        <f>I417/'Table 5.1'!I417</f>
        <v>2.6759228110951404E-2</v>
      </c>
      <c r="O417" s="179">
        <f t="shared" si="12"/>
        <v>384</v>
      </c>
      <c r="P417" s="180">
        <f t="shared" si="13"/>
        <v>405</v>
      </c>
      <c r="Q417" s="157"/>
      <c r="R417" s="157"/>
      <c r="S417" s="157"/>
      <c r="T417" s="157"/>
      <c r="U417" s="157"/>
      <c r="V417" s="157"/>
      <c r="W417" s="157"/>
    </row>
    <row r="418" spans="1:23" x14ac:dyDescent="0.2">
      <c r="A418" s="157"/>
      <c r="B418" s="19">
        <v>123460302</v>
      </c>
      <c r="C418" s="74" t="s">
        <v>417</v>
      </c>
      <c r="D418" s="75" t="s">
        <v>418</v>
      </c>
      <c r="E418" s="37">
        <f>'Table 5.1'!E418-'Table 5.1'!F418</f>
        <v>5706</v>
      </c>
      <c r="F418" s="38">
        <f>'Table 5.1'!F418-'Table 5.1'!G418</f>
        <v>1599</v>
      </c>
      <c r="G418" s="38">
        <f>'Table 5.1'!G418-'Table 5.1'!H418</f>
        <v>1121</v>
      </c>
      <c r="H418" s="38">
        <f>'Table 5.1'!H418-'Table 5.1'!I418</f>
        <v>0</v>
      </c>
      <c r="I418" s="63">
        <f>'Table 5.1'!E418-'Table 5.1'!I418</f>
        <v>8426</v>
      </c>
      <c r="J418" s="30">
        <f>E418/'Table 5.1'!F418</f>
        <v>7.3152908296047481E-2</v>
      </c>
      <c r="K418" s="30">
        <f>F418/'Table 5.1'!G418</f>
        <v>2.0928771498128322E-2</v>
      </c>
      <c r="L418" s="30">
        <f>G418/'Table 5.1'!H418</f>
        <v>1.4890875519719451E-2</v>
      </c>
      <c r="M418" s="30">
        <f>H418/'Table 5.1'!I418</f>
        <v>0</v>
      </c>
      <c r="N418" s="64">
        <f>I418/'Table 5.1'!I418</f>
        <v>0.11192731233644612</v>
      </c>
      <c r="O418" s="179">
        <f t="shared" si="12"/>
        <v>35</v>
      </c>
      <c r="P418" s="180">
        <f t="shared" si="13"/>
        <v>111</v>
      </c>
      <c r="Q418" s="157"/>
      <c r="R418" s="157"/>
      <c r="S418" s="157"/>
      <c r="T418" s="157"/>
      <c r="U418" s="157"/>
      <c r="V418" s="157"/>
      <c r="W418" s="157"/>
    </row>
    <row r="419" spans="1:23" x14ac:dyDescent="0.2">
      <c r="A419" s="157"/>
      <c r="B419" s="19">
        <v>123460504</v>
      </c>
      <c r="C419" s="74" t="s">
        <v>419</v>
      </c>
      <c r="D419" s="75" t="s">
        <v>418</v>
      </c>
      <c r="E419" s="37">
        <f>'Table 5.1'!E419-'Table 5.1'!F419</f>
        <v>5690</v>
      </c>
      <c r="F419" s="38">
        <f>'Table 5.1'!F419-'Table 5.1'!G419</f>
        <v>2727</v>
      </c>
      <c r="G419" s="38">
        <f>'Table 5.1'!G419-'Table 5.1'!H419</f>
        <v>14554</v>
      </c>
      <c r="H419" s="38">
        <f>'Table 5.1'!H419-'Table 5.1'!I419</f>
        <v>0</v>
      </c>
      <c r="I419" s="63">
        <f>'Table 5.1'!E419-'Table 5.1'!I419</f>
        <v>22971</v>
      </c>
      <c r="J419" s="30">
        <f>E419/'Table 5.1'!F419</f>
        <v>5.6771129535953382E-2</v>
      </c>
      <c r="K419" s="30">
        <f>F419/'Table 5.1'!G419</f>
        <v>2.7969230769230771E-2</v>
      </c>
      <c r="L419" s="30">
        <f>G419/'Table 5.1'!H419</f>
        <v>0.17546355460178911</v>
      </c>
      <c r="M419" s="30">
        <f>H419/'Table 5.1'!I419</f>
        <v>0</v>
      </c>
      <c r="N419" s="64">
        <f>I419/'Table 5.1'!I419</f>
        <v>0.27693921346418149</v>
      </c>
      <c r="O419" s="179">
        <f t="shared" si="12"/>
        <v>1</v>
      </c>
      <c r="P419" s="180">
        <f t="shared" si="13"/>
        <v>1</v>
      </c>
      <c r="Q419" s="157"/>
      <c r="R419" s="157"/>
      <c r="S419" s="157"/>
      <c r="T419" s="157"/>
      <c r="U419" s="157"/>
      <c r="V419" s="157"/>
      <c r="W419" s="157"/>
    </row>
    <row r="420" spans="1:23" x14ac:dyDescent="0.2">
      <c r="A420" s="157"/>
      <c r="B420" s="19">
        <v>123461302</v>
      </c>
      <c r="C420" s="74" t="s">
        <v>420</v>
      </c>
      <c r="D420" s="75" t="s">
        <v>418</v>
      </c>
      <c r="E420" s="37">
        <f>'Table 5.1'!E420-'Table 5.1'!F420</f>
        <v>2149</v>
      </c>
      <c r="F420" s="38">
        <f>'Table 5.1'!F420-'Table 5.1'!G420</f>
        <v>-161</v>
      </c>
      <c r="G420" s="38">
        <f>'Table 5.1'!G420-'Table 5.1'!H420</f>
        <v>690</v>
      </c>
      <c r="H420" s="38">
        <f>'Table 5.1'!H420-'Table 5.1'!I420</f>
        <v>0</v>
      </c>
      <c r="I420" s="63">
        <f>'Table 5.1'!E420-'Table 5.1'!I420</f>
        <v>2678</v>
      </c>
      <c r="J420" s="30">
        <f>E420/'Table 5.1'!F420</f>
        <v>2.814300680984809E-2</v>
      </c>
      <c r="K420" s="30">
        <f>F420/'Table 5.1'!G420</f>
        <v>-2.1039975954313195E-3</v>
      </c>
      <c r="L420" s="30">
        <f>G420/'Table 5.1'!H420</f>
        <v>9.0991810737033659E-3</v>
      </c>
      <c r="M420" s="30">
        <f>H420/'Table 5.1'!I420</f>
        <v>0</v>
      </c>
      <c r="N420" s="64">
        <f>I420/'Table 5.1'!I420</f>
        <v>3.5315372341126978E-2</v>
      </c>
      <c r="O420" s="179">
        <f t="shared" si="12"/>
        <v>321</v>
      </c>
      <c r="P420" s="180">
        <f t="shared" si="13"/>
        <v>370</v>
      </c>
      <c r="Q420" s="157"/>
      <c r="R420" s="157"/>
      <c r="S420" s="157"/>
      <c r="T420" s="157"/>
      <c r="U420" s="157"/>
      <c r="V420" s="157"/>
      <c r="W420" s="157"/>
    </row>
    <row r="421" spans="1:23" x14ac:dyDescent="0.2">
      <c r="A421" s="157"/>
      <c r="B421" s="19">
        <v>123461602</v>
      </c>
      <c r="C421" s="74" t="s">
        <v>421</v>
      </c>
      <c r="D421" s="75" t="s">
        <v>418</v>
      </c>
      <c r="E421" s="37">
        <f>'Table 5.1'!E421-'Table 5.1'!F421</f>
        <v>4835</v>
      </c>
      <c r="F421" s="38">
        <f>'Table 5.1'!F421-'Table 5.1'!G421</f>
        <v>533</v>
      </c>
      <c r="G421" s="38">
        <f>'Table 5.1'!G421-'Table 5.1'!H421</f>
        <v>1545</v>
      </c>
      <c r="H421" s="38">
        <f>'Table 5.1'!H421-'Table 5.1'!I421</f>
        <v>0</v>
      </c>
      <c r="I421" s="63">
        <f>'Table 5.1'!E421-'Table 5.1'!I421</f>
        <v>6913</v>
      </c>
      <c r="J421" s="30">
        <f>E421/'Table 5.1'!F421</f>
        <v>5.3687027393153376E-2</v>
      </c>
      <c r="K421" s="30">
        <f>F421/'Table 5.1'!G421</f>
        <v>5.9535777316086945E-3</v>
      </c>
      <c r="L421" s="30">
        <f>G421/'Table 5.1'!H421</f>
        <v>1.7560609677089372E-2</v>
      </c>
      <c r="M421" s="30">
        <f>H421/'Table 5.1'!I421</f>
        <v>0</v>
      </c>
      <c r="N421" s="64">
        <f>I421/'Table 5.1'!I421</f>
        <v>7.8573782975869796E-2</v>
      </c>
      <c r="O421" s="179">
        <f t="shared" si="12"/>
        <v>70</v>
      </c>
      <c r="P421" s="180">
        <f t="shared" si="13"/>
        <v>187</v>
      </c>
      <c r="Q421" s="157"/>
      <c r="R421" s="157"/>
      <c r="S421" s="157"/>
      <c r="T421" s="157"/>
      <c r="U421" s="157"/>
      <c r="V421" s="157"/>
      <c r="W421" s="157"/>
    </row>
    <row r="422" spans="1:23" x14ac:dyDescent="0.2">
      <c r="A422" s="157"/>
      <c r="B422" s="19">
        <v>123463603</v>
      </c>
      <c r="C422" s="74" t="s">
        <v>422</v>
      </c>
      <c r="D422" s="75" t="s">
        <v>418</v>
      </c>
      <c r="E422" s="37">
        <f>'Table 5.1'!E422-'Table 5.1'!F422</f>
        <v>4863</v>
      </c>
      <c r="F422" s="38">
        <f>'Table 5.1'!F422-'Table 5.1'!G422</f>
        <v>935</v>
      </c>
      <c r="G422" s="38">
        <f>'Table 5.1'!G422-'Table 5.1'!H422</f>
        <v>1104</v>
      </c>
      <c r="H422" s="38">
        <f>'Table 5.1'!H422-'Table 5.1'!I422</f>
        <v>0</v>
      </c>
      <c r="I422" s="63">
        <f>'Table 5.1'!E422-'Table 5.1'!I422</f>
        <v>6902</v>
      </c>
      <c r="J422" s="30">
        <f>E422/'Table 5.1'!F422</f>
        <v>5.8586832118547073E-2</v>
      </c>
      <c r="K422" s="30">
        <f>F422/'Table 5.1'!G422</f>
        <v>1.1392713537224321E-2</v>
      </c>
      <c r="L422" s="30">
        <f>G422/'Table 5.1'!H422</f>
        <v>1.3635353111182472E-2</v>
      </c>
      <c r="M422" s="30">
        <f>H422/'Table 5.1'!I422</f>
        <v>0</v>
      </c>
      <c r="N422" s="64">
        <f>I422/'Table 5.1'!I422</f>
        <v>8.5245658671541144E-2</v>
      </c>
      <c r="O422" s="179">
        <f t="shared" si="12"/>
        <v>72</v>
      </c>
      <c r="P422" s="180">
        <f t="shared" si="13"/>
        <v>170</v>
      </c>
      <c r="Q422" s="157"/>
      <c r="R422" s="157"/>
      <c r="S422" s="157"/>
      <c r="T422" s="157"/>
      <c r="U422" s="157"/>
      <c r="V422" s="157"/>
      <c r="W422" s="157"/>
    </row>
    <row r="423" spans="1:23" x14ac:dyDescent="0.2">
      <c r="A423" s="157"/>
      <c r="B423" s="19">
        <v>123463803</v>
      </c>
      <c r="C423" s="74" t="s">
        <v>423</v>
      </c>
      <c r="D423" s="75" t="s">
        <v>418</v>
      </c>
      <c r="E423" s="37">
        <f>'Table 5.1'!E423-'Table 5.1'!F423</f>
        <v>17611</v>
      </c>
      <c r="F423" s="38">
        <f>'Table 5.1'!F423-'Table 5.1'!G423</f>
        <v>5958</v>
      </c>
      <c r="G423" s="38">
        <f>'Table 5.1'!G423-'Table 5.1'!H423</f>
        <v>-11324</v>
      </c>
      <c r="H423" s="38">
        <f>'Table 5.1'!H423-'Table 5.1'!I423</f>
        <v>0</v>
      </c>
      <c r="I423" s="63">
        <f>'Table 5.1'!E423-'Table 5.1'!I423</f>
        <v>12245</v>
      </c>
      <c r="J423" s="30">
        <f>E423/'Table 5.1'!F423</f>
        <v>0.25248745519713262</v>
      </c>
      <c r="K423" s="30">
        <f>F423/'Table 5.1'!G423</f>
        <v>9.339729119638826E-2</v>
      </c>
      <c r="L423" s="30">
        <f>G423/'Table 5.1'!H423</f>
        <v>-0.15075350125139783</v>
      </c>
      <c r="M423" s="30">
        <f>H423/'Table 5.1'!I423</f>
        <v>0</v>
      </c>
      <c r="N423" s="64">
        <f>I423/'Table 5.1'!I423</f>
        <v>0.16301453751530964</v>
      </c>
      <c r="O423" s="179">
        <f t="shared" si="12"/>
        <v>7</v>
      </c>
      <c r="P423" s="180">
        <f t="shared" si="13"/>
        <v>28</v>
      </c>
      <c r="Q423" s="157"/>
      <c r="R423" s="157"/>
      <c r="S423" s="157"/>
      <c r="T423" s="157"/>
      <c r="U423" s="157"/>
      <c r="V423" s="157"/>
      <c r="W423" s="157"/>
    </row>
    <row r="424" spans="1:23" x14ac:dyDescent="0.2">
      <c r="A424" s="157"/>
      <c r="B424" s="19">
        <v>123464502</v>
      </c>
      <c r="C424" s="74" t="s">
        <v>424</v>
      </c>
      <c r="D424" s="75" t="s">
        <v>418</v>
      </c>
      <c r="E424" s="37">
        <f>'Table 5.1'!E424-'Table 5.1'!F424</f>
        <v>5922</v>
      </c>
      <c r="F424" s="38">
        <f>'Table 5.1'!F424-'Table 5.1'!G424</f>
        <v>1927</v>
      </c>
      <c r="G424" s="38">
        <f>'Table 5.1'!G424-'Table 5.1'!H424</f>
        <v>4031</v>
      </c>
      <c r="H424" s="38">
        <f>'Table 5.1'!H424-'Table 5.1'!I424</f>
        <v>0</v>
      </c>
      <c r="I424" s="63">
        <f>'Table 5.1'!E424-'Table 5.1'!I424</f>
        <v>11880</v>
      </c>
      <c r="J424" s="30">
        <f>E424/'Table 5.1'!F424</f>
        <v>5.0223043913360584E-2</v>
      </c>
      <c r="K424" s="30">
        <f>F424/'Table 5.1'!G424</f>
        <v>1.6613930871563192E-2</v>
      </c>
      <c r="L424" s="30">
        <f>G424/'Table 5.1'!H424</f>
        <v>3.6005216334988745E-2</v>
      </c>
      <c r="M424" s="30">
        <f>H424/'Table 5.1'!I424</f>
        <v>0</v>
      </c>
      <c r="N424" s="64">
        <f>I424/'Table 5.1'!I424</f>
        <v>0.10611311586694773</v>
      </c>
      <c r="O424" s="179">
        <f t="shared" si="12"/>
        <v>8</v>
      </c>
      <c r="P424" s="180">
        <f t="shared" si="13"/>
        <v>126</v>
      </c>
      <c r="Q424" s="157"/>
      <c r="R424" s="157"/>
      <c r="S424" s="157"/>
      <c r="T424" s="157"/>
      <c r="U424" s="157"/>
      <c r="V424" s="157"/>
      <c r="W424" s="157"/>
    </row>
    <row r="425" spans="1:23" x14ac:dyDescent="0.2">
      <c r="A425" s="157"/>
      <c r="B425" s="19">
        <v>123464603</v>
      </c>
      <c r="C425" s="74" t="s">
        <v>425</v>
      </c>
      <c r="D425" s="75" t="s">
        <v>418</v>
      </c>
      <c r="E425" s="37">
        <f>'Table 5.1'!E425-'Table 5.1'!F425</f>
        <v>2313</v>
      </c>
      <c r="F425" s="38">
        <f>'Table 5.1'!F425-'Table 5.1'!G425</f>
        <v>-3977</v>
      </c>
      <c r="G425" s="38">
        <f>'Table 5.1'!G425-'Table 5.1'!H425</f>
        <v>761</v>
      </c>
      <c r="H425" s="38">
        <f>'Table 5.1'!H425-'Table 5.1'!I425</f>
        <v>0</v>
      </c>
      <c r="I425" s="63">
        <f>'Table 5.1'!E425-'Table 5.1'!I425</f>
        <v>-903</v>
      </c>
      <c r="J425" s="30">
        <f>E425/'Table 5.1'!F425</f>
        <v>2.2700283630867676E-2</v>
      </c>
      <c r="K425" s="30">
        <f>F425/'Table 5.1'!G425</f>
        <v>-3.7564938131670916E-2</v>
      </c>
      <c r="L425" s="30">
        <f>G425/'Table 5.1'!H425</f>
        <v>7.2401031310354016E-3</v>
      </c>
      <c r="M425" s="30">
        <f>H425/'Table 5.1'!I425</f>
        <v>0</v>
      </c>
      <c r="N425" s="64">
        <f>I425/'Table 5.1'!I425</f>
        <v>-8.591081639060404E-3</v>
      </c>
      <c r="O425" s="179">
        <f t="shared" si="12"/>
        <v>474</v>
      </c>
      <c r="P425" s="180">
        <f t="shared" si="13"/>
        <v>464</v>
      </c>
      <c r="Q425" s="157"/>
      <c r="R425" s="157"/>
      <c r="S425" s="157"/>
      <c r="T425" s="157"/>
      <c r="U425" s="157"/>
      <c r="V425" s="157"/>
      <c r="W425" s="157"/>
    </row>
    <row r="426" spans="1:23" x14ac:dyDescent="0.2">
      <c r="A426" s="157"/>
      <c r="B426" s="19">
        <v>123465303</v>
      </c>
      <c r="C426" s="74" t="s">
        <v>426</v>
      </c>
      <c r="D426" s="75" t="s">
        <v>418</v>
      </c>
      <c r="E426" s="37">
        <f>'Table 5.1'!E426-'Table 5.1'!F426</f>
        <v>1150</v>
      </c>
      <c r="F426" s="38">
        <f>'Table 5.1'!F426-'Table 5.1'!G426</f>
        <v>1751</v>
      </c>
      <c r="G426" s="38">
        <f>'Table 5.1'!G426-'Table 5.1'!H426</f>
        <v>382</v>
      </c>
      <c r="H426" s="38">
        <f>'Table 5.1'!H426-'Table 5.1'!I426</f>
        <v>0</v>
      </c>
      <c r="I426" s="63">
        <f>'Table 5.1'!E426-'Table 5.1'!I426</f>
        <v>3283</v>
      </c>
      <c r="J426" s="30">
        <f>E426/'Table 5.1'!F426</f>
        <v>1.12697588271611E-2</v>
      </c>
      <c r="K426" s="30">
        <f>F426/'Table 5.1'!G426</f>
        <v>1.745901966258525E-2</v>
      </c>
      <c r="L426" s="30">
        <f>G426/'Table 5.1'!H426</f>
        <v>3.8234410969872888E-3</v>
      </c>
      <c r="M426" s="30">
        <f>H426/'Table 5.1'!I426</f>
        <v>0</v>
      </c>
      <c r="N426" s="64">
        <f>I426/'Table 5.1'!I426</f>
        <v>3.2859573616254627E-2</v>
      </c>
      <c r="O426" s="179">
        <f t="shared" si="12"/>
        <v>263</v>
      </c>
      <c r="P426" s="180">
        <f t="shared" si="13"/>
        <v>381</v>
      </c>
      <c r="Q426" s="157"/>
      <c r="R426" s="157"/>
      <c r="S426" s="157"/>
      <c r="T426" s="157"/>
      <c r="U426" s="157"/>
      <c r="V426" s="157"/>
      <c r="W426" s="157"/>
    </row>
    <row r="427" spans="1:23" x14ac:dyDescent="0.2">
      <c r="A427" s="157"/>
      <c r="B427" s="19">
        <v>123465602</v>
      </c>
      <c r="C427" s="74" t="s">
        <v>427</v>
      </c>
      <c r="D427" s="75" t="s">
        <v>418</v>
      </c>
      <c r="E427" s="37">
        <f>'Table 5.1'!E427-'Table 5.1'!F427</f>
        <v>1202</v>
      </c>
      <c r="F427" s="38">
        <f>'Table 5.1'!F427-'Table 5.1'!G427</f>
        <v>773</v>
      </c>
      <c r="G427" s="38">
        <f>'Table 5.1'!G427-'Table 5.1'!H427</f>
        <v>908</v>
      </c>
      <c r="H427" s="38">
        <f>'Table 5.1'!H427-'Table 5.1'!I427</f>
        <v>0</v>
      </c>
      <c r="I427" s="63">
        <f>'Table 5.1'!E427-'Table 5.1'!I427</f>
        <v>2883</v>
      </c>
      <c r="J427" s="30">
        <f>E427/'Table 5.1'!F427</f>
        <v>2.0932743547769146E-2</v>
      </c>
      <c r="K427" s="30">
        <f>F427/'Table 5.1'!G427</f>
        <v>1.3645430634256562E-2</v>
      </c>
      <c r="L427" s="30">
        <f>G427/'Table 5.1'!H427</f>
        <v>1.6289625230978991E-2</v>
      </c>
      <c r="M427" s="30">
        <f>H427/'Table 5.1'!I427</f>
        <v>0</v>
      </c>
      <c r="N427" s="64">
        <f>I427/'Table 5.1'!I427</f>
        <v>5.1721354119947612E-2</v>
      </c>
      <c r="O427" s="179">
        <f t="shared" si="12"/>
        <v>298</v>
      </c>
      <c r="P427" s="180">
        <f t="shared" si="13"/>
        <v>316</v>
      </c>
      <c r="Q427" s="157"/>
      <c r="R427" s="157"/>
      <c r="S427" s="157"/>
      <c r="T427" s="157"/>
      <c r="U427" s="157"/>
      <c r="V427" s="157"/>
      <c r="W427" s="157"/>
    </row>
    <row r="428" spans="1:23" x14ac:dyDescent="0.2">
      <c r="A428" s="157"/>
      <c r="B428" s="19">
        <v>123465702</v>
      </c>
      <c r="C428" s="74" t="s">
        <v>428</v>
      </c>
      <c r="D428" s="75" t="s">
        <v>418</v>
      </c>
      <c r="E428" s="37">
        <f>'Table 5.1'!E428-'Table 5.1'!F428</f>
        <v>2432</v>
      </c>
      <c r="F428" s="38">
        <f>'Table 5.1'!F428-'Table 5.1'!G428</f>
        <v>236</v>
      </c>
      <c r="G428" s="38">
        <f>'Table 5.1'!G428-'Table 5.1'!H428</f>
        <v>-282</v>
      </c>
      <c r="H428" s="38">
        <f>'Table 5.1'!H428-'Table 5.1'!I428</f>
        <v>0</v>
      </c>
      <c r="I428" s="63">
        <f>'Table 5.1'!E428-'Table 5.1'!I428</f>
        <v>2386</v>
      </c>
      <c r="J428" s="30">
        <f>E428/'Table 5.1'!F428</f>
        <v>3.079377540296542E-2</v>
      </c>
      <c r="K428" s="30">
        <f>F428/'Table 5.1'!G428</f>
        <v>2.997167930303146E-3</v>
      </c>
      <c r="L428" s="30">
        <f>G428/'Table 5.1'!H428</f>
        <v>-3.5685812991154476E-3</v>
      </c>
      <c r="M428" s="30">
        <f>H428/'Table 5.1'!I428</f>
        <v>0</v>
      </c>
      <c r="N428" s="64">
        <f>I428/'Table 5.1'!I428</f>
        <v>3.0193741062728572E-2</v>
      </c>
      <c r="O428" s="179">
        <f t="shared" si="12"/>
        <v>340</v>
      </c>
      <c r="P428" s="180">
        <f t="shared" si="13"/>
        <v>396</v>
      </c>
      <c r="Q428" s="157"/>
      <c r="R428" s="157"/>
      <c r="S428" s="157"/>
      <c r="T428" s="157"/>
      <c r="U428" s="157"/>
      <c r="V428" s="157"/>
      <c r="W428" s="157"/>
    </row>
    <row r="429" spans="1:23" x14ac:dyDescent="0.2">
      <c r="A429" s="157"/>
      <c r="B429" s="19">
        <v>123466103</v>
      </c>
      <c r="C429" s="74" t="s">
        <v>429</v>
      </c>
      <c r="D429" s="75" t="s">
        <v>418</v>
      </c>
      <c r="E429" s="37">
        <f>'Table 5.1'!E429-'Table 5.1'!F429</f>
        <v>1198</v>
      </c>
      <c r="F429" s="38">
        <f>'Table 5.1'!F429-'Table 5.1'!G429</f>
        <v>2737</v>
      </c>
      <c r="G429" s="38">
        <f>'Table 5.1'!G429-'Table 5.1'!H429</f>
        <v>1693</v>
      </c>
      <c r="H429" s="38">
        <f>'Table 5.1'!H429-'Table 5.1'!I429</f>
        <v>0</v>
      </c>
      <c r="I429" s="63">
        <f>'Table 5.1'!E429-'Table 5.1'!I429</f>
        <v>5628</v>
      </c>
      <c r="J429" s="30">
        <f>E429/'Table 5.1'!F429</f>
        <v>1.233550938034144E-2</v>
      </c>
      <c r="K429" s="30">
        <f>F429/'Table 5.1'!G429</f>
        <v>2.8999480827708968E-2</v>
      </c>
      <c r="L429" s="30">
        <f>G429/'Table 5.1'!H429</f>
        <v>1.8265579147246677E-2</v>
      </c>
      <c r="M429" s="30">
        <f>H429/'Table 5.1'!I429</f>
        <v>0</v>
      </c>
      <c r="N429" s="64">
        <f>I429/'Table 5.1'!I429</f>
        <v>6.0719834282755049E-2</v>
      </c>
      <c r="O429" s="179">
        <f t="shared" si="12"/>
        <v>125</v>
      </c>
      <c r="P429" s="180">
        <f t="shared" si="13"/>
        <v>275</v>
      </c>
      <c r="Q429" s="157"/>
      <c r="R429" s="157"/>
      <c r="S429" s="157"/>
      <c r="T429" s="157"/>
      <c r="U429" s="157"/>
      <c r="V429" s="157"/>
      <c r="W429" s="157"/>
    </row>
    <row r="430" spans="1:23" x14ac:dyDescent="0.2">
      <c r="A430" s="157"/>
      <c r="B430" s="19">
        <v>123466303</v>
      </c>
      <c r="C430" s="74" t="s">
        <v>430</v>
      </c>
      <c r="D430" s="75" t="s">
        <v>418</v>
      </c>
      <c r="E430" s="37">
        <f>'Table 5.1'!E430-'Table 5.1'!F430</f>
        <v>1410</v>
      </c>
      <c r="F430" s="38">
        <f>'Table 5.1'!F430-'Table 5.1'!G430</f>
        <v>-238</v>
      </c>
      <c r="G430" s="38">
        <f>'Table 5.1'!G430-'Table 5.1'!H430</f>
        <v>-1664</v>
      </c>
      <c r="H430" s="38">
        <f>'Table 5.1'!H430-'Table 5.1'!I430</f>
        <v>0</v>
      </c>
      <c r="I430" s="63">
        <f>'Table 5.1'!E430-'Table 5.1'!I430</f>
        <v>-492</v>
      </c>
      <c r="J430" s="30">
        <f>E430/'Table 5.1'!F430</f>
        <v>1.9782532444756227E-2</v>
      </c>
      <c r="K430" s="30">
        <f>F430/'Table 5.1'!G430</f>
        <v>-3.3280662257211976E-3</v>
      </c>
      <c r="L430" s="30">
        <f>G430/'Table 5.1'!H430</f>
        <v>-2.2739385325990406E-2</v>
      </c>
      <c r="M430" s="30">
        <f>H430/'Table 5.1'!I430</f>
        <v>0</v>
      </c>
      <c r="N430" s="64">
        <f>I430/'Table 5.1'!I430</f>
        <v>-6.723424026675048E-3</v>
      </c>
      <c r="O430" s="179">
        <f t="shared" si="12"/>
        <v>466</v>
      </c>
      <c r="P430" s="180">
        <f t="shared" si="13"/>
        <v>460</v>
      </c>
      <c r="Q430" s="157"/>
      <c r="R430" s="157"/>
      <c r="S430" s="157"/>
      <c r="T430" s="157"/>
      <c r="U430" s="157"/>
      <c r="V430" s="157"/>
      <c r="W430" s="157"/>
    </row>
    <row r="431" spans="1:23" x14ac:dyDescent="0.2">
      <c r="A431" s="157"/>
      <c r="B431" s="19">
        <v>123466403</v>
      </c>
      <c r="C431" s="74" t="s">
        <v>431</v>
      </c>
      <c r="D431" s="75" t="s">
        <v>418</v>
      </c>
      <c r="E431" s="37">
        <f>'Table 5.1'!E431-'Table 5.1'!F431</f>
        <v>583</v>
      </c>
      <c r="F431" s="38">
        <f>'Table 5.1'!F431-'Table 5.1'!G431</f>
        <v>1976</v>
      </c>
      <c r="G431" s="38">
        <f>'Table 5.1'!G431-'Table 5.1'!H431</f>
        <v>-2649</v>
      </c>
      <c r="H431" s="38">
        <f>'Table 5.1'!H431-'Table 5.1'!I431</f>
        <v>0</v>
      </c>
      <c r="I431" s="63">
        <f>'Table 5.1'!E431-'Table 5.1'!I431</f>
        <v>-90</v>
      </c>
      <c r="J431" s="30">
        <f>E431/'Table 5.1'!F431</f>
        <v>1.2940889214445851E-2</v>
      </c>
      <c r="K431" s="30">
        <f>F431/'Table 5.1'!G431</f>
        <v>4.5873476494486358E-2</v>
      </c>
      <c r="L431" s="30">
        <f>G431/'Table 5.1'!H431</f>
        <v>-5.7934563905170149E-2</v>
      </c>
      <c r="M431" s="30">
        <f>H431/'Table 5.1'!I431</f>
        <v>0</v>
      </c>
      <c r="N431" s="64">
        <f>I431/'Table 5.1'!I431</f>
        <v>-1.9683317295074798E-3</v>
      </c>
      <c r="O431" s="179">
        <f t="shared" si="12"/>
        <v>453</v>
      </c>
      <c r="P431" s="180">
        <f t="shared" si="13"/>
        <v>454</v>
      </c>
      <c r="Q431" s="157"/>
      <c r="R431" s="157"/>
      <c r="S431" s="157"/>
      <c r="T431" s="157"/>
      <c r="U431" s="157"/>
      <c r="V431" s="157"/>
      <c r="W431" s="157"/>
    </row>
    <row r="432" spans="1:23" x14ac:dyDescent="0.2">
      <c r="A432" s="157"/>
      <c r="B432" s="19">
        <v>123467103</v>
      </c>
      <c r="C432" s="74" t="s">
        <v>432</v>
      </c>
      <c r="D432" s="75" t="s">
        <v>418</v>
      </c>
      <c r="E432" s="37">
        <f>'Table 5.1'!E432-'Table 5.1'!F432</f>
        <v>667</v>
      </c>
      <c r="F432" s="38">
        <f>'Table 5.1'!F432-'Table 5.1'!G432</f>
        <v>3151</v>
      </c>
      <c r="G432" s="38">
        <f>'Table 5.1'!G432-'Table 5.1'!H432</f>
        <v>1424</v>
      </c>
      <c r="H432" s="38">
        <f>'Table 5.1'!H432-'Table 5.1'!I432</f>
        <v>0</v>
      </c>
      <c r="I432" s="63">
        <f>'Table 5.1'!E432-'Table 5.1'!I432</f>
        <v>5242</v>
      </c>
      <c r="J432" s="30">
        <f>E432/'Table 5.1'!F432</f>
        <v>7.9991365249928049E-3</v>
      </c>
      <c r="K432" s="30">
        <f>F432/'Table 5.1'!G432</f>
        <v>3.9273117046601774E-2</v>
      </c>
      <c r="L432" s="30">
        <f>G432/'Table 5.1'!H432</f>
        <v>1.8069002271314191E-2</v>
      </c>
      <c r="M432" s="30">
        <f>H432/'Table 5.1'!I432</f>
        <v>0</v>
      </c>
      <c r="N432" s="64">
        <f>I432/'Table 5.1'!I432</f>
        <v>6.6515245720666416E-2</v>
      </c>
      <c r="O432" s="179">
        <f t="shared" si="12"/>
        <v>146</v>
      </c>
      <c r="P432" s="180">
        <f t="shared" si="13"/>
        <v>250</v>
      </c>
      <c r="Q432" s="157"/>
      <c r="R432" s="157"/>
      <c r="S432" s="157"/>
      <c r="T432" s="157"/>
      <c r="U432" s="157"/>
      <c r="V432" s="157"/>
      <c r="W432" s="157"/>
    </row>
    <row r="433" spans="1:23" x14ac:dyDescent="0.2">
      <c r="A433" s="157"/>
      <c r="B433" s="19">
        <v>123467203</v>
      </c>
      <c r="C433" s="74" t="s">
        <v>433</v>
      </c>
      <c r="D433" s="75" t="s">
        <v>418</v>
      </c>
      <c r="E433" s="37">
        <f>'Table 5.1'!E433-'Table 5.1'!F433</f>
        <v>3930</v>
      </c>
      <c r="F433" s="38">
        <f>'Table 5.1'!F433-'Table 5.1'!G433</f>
        <v>2693</v>
      </c>
      <c r="G433" s="38">
        <f>'Table 5.1'!G433-'Table 5.1'!H433</f>
        <v>-74</v>
      </c>
      <c r="H433" s="38">
        <f>'Table 5.1'!H433-'Table 5.1'!I433</f>
        <v>0</v>
      </c>
      <c r="I433" s="63">
        <f>'Table 5.1'!E433-'Table 5.1'!I433</f>
        <v>6549</v>
      </c>
      <c r="J433" s="30">
        <f>E433/'Table 5.1'!F433</f>
        <v>4.4815435667613153E-2</v>
      </c>
      <c r="K433" s="30">
        <f>F433/'Table 5.1'!G433</f>
        <v>3.1682352941176474E-2</v>
      </c>
      <c r="L433" s="30">
        <f>G433/'Table 5.1'!H433</f>
        <v>-8.6983097068434544E-4</v>
      </c>
      <c r="M433" s="30">
        <f>H433/'Table 5.1'!I433</f>
        <v>0</v>
      </c>
      <c r="N433" s="64">
        <f>I433/'Table 5.1'!I433</f>
        <v>7.6980040905564567E-2</v>
      </c>
      <c r="O433" s="179">
        <f t="shared" si="12"/>
        <v>79</v>
      </c>
      <c r="P433" s="180">
        <f t="shared" si="13"/>
        <v>193</v>
      </c>
      <c r="Q433" s="157"/>
      <c r="R433" s="157"/>
      <c r="S433" s="157"/>
      <c r="T433" s="157"/>
      <c r="U433" s="157"/>
      <c r="V433" s="157"/>
      <c r="W433" s="157"/>
    </row>
    <row r="434" spans="1:23" x14ac:dyDescent="0.2">
      <c r="A434" s="157"/>
      <c r="B434" s="19">
        <v>123467303</v>
      </c>
      <c r="C434" s="74" t="s">
        <v>434</v>
      </c>
      <c r="D434" s="75" t="s">
        <v>418</v>
      </c>
      <c r="E434" s="37">
        <f>'Table 5.1'!E434-'Table 5.1'!F434</f>
        <v>-146</v>
      </c>
      <c r="F434" s="38">
        <f>'Table 5.1'!F434-'Table 5.1'!G434</f>
        <v>4212</v>
      </c>
      <c r="G434" s="38">
        <f>'Table 5.1'!G434-'Table 5.1'!H434</f>
        <v>1190</v>
      </c>
      <c r="H434" s="38">
        <f>'Table 5.1'!H434-'Table 5.1'!I434</f>
        <v>0</v>
      </c>
      <c r="I434" s="63">
        <f>'Table 5.1'!E434-'Table 5.1'!I434</f>
        <v>5256</v>
      </c>
      <c r="J434" s="30">
        <f>E434/'Table 5.1'!F434</f>
        <v>-1.6010176331257128E-3</v>
      </c>
      <c r="K434" s="30">
        <f>F434/'Table 5.1'!G434</f>
        <v>4.8424925270177055E-2</v>
      </c>
      <c r="L434" s="30">
        <f>G434/'Table 5.1'!H434</f>
        <v>1.3871080545518126E-2</v>
      </c>
      <c r="M434" s="30">
        <f>H434/'Table 5.1'!I434</f>
        <v>0</v>
      </c>
      <c r="N434" s="64">
        <f>I434/'Table 5.1'!I434</f>
        <v>6.1265881804406105E-2</v>
      </c>
      <c r="O434" s="179">
        <f t="shared" si="12"/>
        <v>143</v>
      </c>
      <c r="P434" s="180">
        <f t="shared" si="13"/>
        <v>270</v>
      </c>
      <c r="Q434" s="157"/>
      <c r="R434" s="157"/>
      <c r="S434" s="157"/>
      <c r="T434" s="157"/>
      <c r="U434" s="157"/>
      <c r="V434" s="157"/>
      <c r="W434" s="157"/>
    </row>
    <row r="435" spans="1:23" x14ac:dyDescent="0.2">
      <c r="A435" s="157"/>
      <c r="B435" s="19">
        <v>123468303</v>
      </c>
      <c r="C435" s="74" t="s">
        <v>435</v>
      </c>
      <c r="D435" s="75" t="s">
        <v>418</v>
      </c>
      <c r="E435" s="37">
        <f>'Table 5.1'!E435-'Table 5.1'!F435</f>
        <v>3239</v>
      </c>
      <c r="F435" s="38">
        <f>'Table 5.1'!F435-'Table 5.1'!G435</f>
        <v>1451</v>
      </c>
      <c r="G435" s="38">
        <f>'Table 5.1'!G435-'Table 5.1'!H435</f>
        <v>3196</v>
      </c>
      <c r="H435" s="38">
        <f>'Table 5.1'!H435-'Table 5.1'!I435</f>
        <v>0</v>
      </c>
      <c r="I435" s="63">
        <f>'Table 5.1'!E435-'Table 5.1'!I435</f>
        <v>7886</v>
      </c>
      <c r="J435" s="30">
        <f>E435/'Table 5.1'!F435</f>
        <v>2.9045159439004268E-2</v>
      </c>
      <c r="K435" s="30">
        <f>F435/'Table 5.1'!G435</f>
        <v>1.318311906600645E-2</v>
      </c>
      <c r="L435" s="30">
        <f>G435/'Table 5.1'!H435</f>
        <v>2.990577248781218E-2</v>
      </c>
      <c r="M435" s="30">
        <f>H435/'Table 5.1'!I435</f>
        <v>0</v>
      </c>
      <c r="N435" s="64">
        <f>I435/'Table 5.1'!I435</f>
        <v>7.379127717111604E-2</v>
      </c>
      <c r="O435" s="179">
        <f t="shared" si="12"/>
        <v>44</v>
      </c>
      <c r="P435" s="180">
        <f t="shared" si="13"/>
        <v>210</v>
      </c>
      <c r="Q435" s="157"/>
      <c r="R435" s="157"/>
      <c r="S435" s="157"/>
      <c r="T435" s="157"/>
      <c r="U435" s="157"/>
      <c r="V435" s="157"/>
      <c r="W435" s="157"/>
    </row>
    <row r="436" spans="1:23" x14ac:dyDescent="0.2">
      <c r="A436" s="157"/>
      <c r="B436" s="19">
        <v>123468402</v>
      </c>
      <c r="C436" s="74" t="s">
        <v>436</v>
      </c>
      <c r="D436" s="75" t="s">
        <v>418</v>
      </c>
      <c r="E436" s="37">
        <f>'Table 5.1'!E436-'Table 5.1'!F436</f>
        <v>4972</v>
      </c>
      <c r="F436" s="38">
        <f>'Table 5.1'!F436-'Table 5.1'!G436</f>
        <v>3683</v>
      </c>
      <c r="G436" s="38">
        <f>'Table 5.1'!G436-'Table 5.1'!H436</f>
        <v>165</v>
      </c>
      <c r="H436" s="38">
        <f>'Table 5.1'!H436-'Table 5.1'!I436</f>
        <v>0</v>
      </c>
      <c r="I436" s="63">
        <f>'Table 5.1'!E436-'Table 5.1'!I436</f>
        <v>8820</v>
      </c>
      <c r="J436" s="30">
        <f>E436/'Table 5.1'!F436</f>
        <v>6.1826185354207336E-2</v>
      </c>
      <c r="K436" s="30">
        <f>F436/'Table 5.1'!G436</f>
        <v>4.799572560467056E-2</v>
      </c>
      <c r="L436" s="30">
        <f>G436/'Table 5.1'!H436</f>
        <v>2.1548628070679498E-3</v>
      </c>
      <c r="M436" s="30">
        <f>H436/'Table 5.1'!I436</f>
        <v>0</v>
      </c>
      <c r="N436" s="64">
        <f>I436/'Table 5.1'!I436</f>
        <v>0.11518721186872315</v>
      </c>
      <c r="O436" s="179">
        <f t="shared" si="12"/>
        <v>33</v>
      </c>
      <c r="P436" s="180">
        <f t="shared" si="13"/>
        <v>100</v>
      </c>
      <c r="Q436" s="157"/>
      <c r="R436" s="157"/>
      <c r="S436" s="157"/>
      <c r="T436" s="157"/>
      <c r="U436" s="157"/>
      <c r="V436" s="157"/>
      <c r="W436" s="157"/>
    </row>
    <row r="437" spans="1:23" x14ac:dyDescent="0.2">
      <c r="A437" s="157"/>
      <c r="B437" s="19">
        <v>123468503</v>
      </c>
      <c r="C437" s="74" t="s">
        <v>437</v>
      </c>
      <c r="D437" s="75" t="s">
        <v>418</v>
      </c>
      <c r="E437" s="37">
        <f>'Table 5.1'!E437-'Table 5.1'!F437</f>
        <v>3369</v>
      </c>
      <c r="F437" s="38">
        <f>'Table 5.1'!F437-'Table 5.1'!G437</f>
        <v>-1321</v>
      </c>
      <c r="G437" s="38">
        <f>'Table 5.1'!G437-'Table 5.1'!H437</f>
        <v>-28</v>
      </c>
      <c r="H437" s="38">
        <f>'Table 5.1'!H437-'Table 5.1'!I437</f>
        <v>0</v>
      </c>
      <c r="I437" s="63">
        <f>'Table 5.1'!E437-'Table 5.1'!I437</f>
        <v>2020</v>
      </c>
      <c r="J437" s="30">
        <f>E437/'Table 5.1'!F437</f>
        <v>5.2756854946053026E-2</v>
      </c>
      <c r="K437" s="30">
        <f>F437/'Table 5.1'!G437</f>
        <v>-2.0266953053083767E-2</v>
      </c>
      <c r="L437" s="30">
        <f>G437/'Table 5.1'!H437</f>
        <v>-4.2939516623727151E-4</v>
      </c>
      <c r="M437" s="30">
        <f>H437/'Table 5.1'!I437</f>
        <v>0</v>
      </c>
      <c r="N437" s="64">
        <f>I437/'Table 5.1'!I437</f>
        <v>3.0977794135688873E-2</v>
      </c>
      <c r="O437" s="179">
        <f t="shared" si="12"/>
        <v>361</v>
      </c>
      <c r="P437" s="180">
        <f t="shared" si="13"/>
        <v>392</v>
      </c>
      <c r="Q437" s="157"/>
      <c r="R437" s="157"/>
      <c r="S437" s="157"/>
      <c r="T437" s="157"/>
      <c r="U437" s="157"/>
      <c r="V437" s="157"/>
      <c r="W437" s="157"/>
    </row>
    <row r="438" spans="1:23" x14ac:dyDescent="0.2">
      <c r="A438" s="157"/>
      <c r="B438" s="19">
        <v>123468603</v>
      </c>
      <c r="C438" s="74" t="s">
        <v>438</v>
      </c>
      <c r="D438" s="75" t="s">
        <v>418</v>
      </c>
      <c r="E438" s="37">
        <f>'Table 5.1'!E438-'Table 5.1'!F438</f>
        <v>3751</v>
      </c>
      <c r="F438" s="38">
        <f>'Table 5.1'!F438-'Table 5.1'!G438</f>
        <v>-1337</v>
      </c>
      <c r="G438" s="38">
        <f>'Table 5.1'!G438-'Table 5.1'!H438</f>
        <v>473</v>
      </c>
      <c r="H438" s="38">
        <f>'Table 5.1'!H438-'Table 5.1'!I438</f>
        <v>0</v>
      </c>
      <c r="I438" s="63">
        <f>'Table 5.1'!E438-'Table 5.1'!I438</f>
        <v>2887</v>
      </c>
      <c r="J438" s="30">
        <f>E438/'Table 5.1'!F438</f>
        <v>5.5587664310378045E-2</v>
      </c>
      <c r="K438" s="30">
        <f>F438/'Table 5.1'!G438</f>
        <v>-1.9428621250871889E-2</v>
      </c>
      <c r="L438" s="30">
        <f>G438/'Table 5.1'!H438</f>
        <v>6.9209721551585389E-3</v>
      </c>
      <c r="M438" s="30">
        <f>H438/'Table 5.1'!I438</f>
        <v>0</v>
      </c>
      <c r="N438" s="64">
        <f>I438/'Table 5.1'!I438</f>
        <v>4.224280467641163E-2</v>
      </c>
      <c r="O438" s="179">
        <f t="shared" si="12"/>
        <v>297</v>
      </c>
      <c r="P438" s="180">
        <f t="shared" si="13"/>
        <v>353</v>
      </c>
      <c r="Q438" s="157"/>
      <c r="R438" s="157"/>
      <c r="S438" s="157"/>
      <c r="T438" s="157"/>
      <c r="U438" s="157"/>
      <c r="V438" s="157"/>
      <c r="W438" s="157"/>
    </row>
    <row r="439" spans="1:23" x14ac:dyDescent="0.2">
      <c r="A439" s="157"/>
      <c r="B439" s="19">
        <v>123469303</v>
      </c>
      <c r="C439" s="74" t="s">
        <v>439</v>
      </c>
      <c r="D439" s="75" t="s">
        <v>418</v>
      </c>
      <c r="E439" s="37">
        <f>'Table 5.1'!E439-'Table 5.1'!F439</f>
        <v>1326</v>
      </c>
      <c r="F439" s="38">
        <f>'Table 5.1'!F439-'Table 5.1'!G439</f>
        <v>2412</v>
      </c>
      <c r="G439" s="38">
        <f>'Table 5.1'!G439-'Table 5.1'!H439</f>
        <v>-1726</v>
      </c>
      <c r="H439" s="38">
        <f>'Table 5.1'!H439-'Table 5.1'!I439</f>
        <v>0</v>
      </c>
      <c r="I439" s="63">
        <f>'Table 5.1'!E439-'Table 5.1'!I439</f>
        <v>2012</v>
      </c>
      <c r="J439" s="30">
        <f>E439/'Table 5.1'!F439</f>
        <v>1.3375025216865039E-2</v>
      </c>
      <c r="K439" s="30">
        <f>F439/'Table 5.1'!G439</f>
        <v>2.4935902737573401E-2</v>
      </c>
      <c r="L439" s="30">
        <f>G439/'Table 5.1'!H439</f>
        <v>-1.7531029719462896E-2</v>
      </c>
      <c r="M439" s="30">
        <f>H439/'Table 5.1'!I439</f>
        <v>0</v>
      </c>
      <c r="N439" s="64">
        <f>I439/'Table 5.1'!I439</f>
        <v>2.0435939626627663E-2</v>
      </c>
      <c r="O439" s="179">
        <f t="shared" si="12"/>
        <v>362</v>
      </c>
      <c r="P439" s="180">
        <f t="shared" si="13"/>
        <v>420</v>
      </c>
      <c r="Q439" s="157"/>
      <c r="R439" s="157"/>
      <c r="S439" s="157"/>
      <c r="T439" s="157"/>
      <c r="U439" s="157"/>
      <c r="V439" s="157"/>
      <c r="W439" s="157"/>
    </row>
    <row r="440" spans="1:23" x14ac:dyDescent="0.2">
      <c r="A440" s="157"/>
      <c r="B440" s="19">
        <v>124150503</v>
      </c>
      <c r="C440" s="74" t="s">
        <v>175</v>
      </c>
      <c r="D440" s="75" t="s">
        <v>176</v>
      </c>
      <c r="E440" s="37">
        <f>'Table 5.1'!E440-'Table 5.1'!F440</f>
        <v>5570</v>
      </c>
      <c r="F440" s="38">
        <f>'Table 5.1'!F440-'Table 5.1'!G440</f>
        <v>1563</v>
      </c>
      <c r="G440" s="38">
        <f>'Table 5.1'!G440-'Table 5.1'!H440</f>
        <v>-5438</v>
      </c>
      <c r="H440" s="38">
        <f>'Table 5.1'!H440-'Table 5.1'!I440</f>
        <v>0</v>
      </c>
      <c r="I440" s="63">
        <f>'Table 5.1'!E440-'Table 5.1'!I440</f>
        <v>1695</v>
      </c>
      <c r="J440" s="30">
        <f>E440/'Table 5.1'!F440</f>
        <v>6.3560530850250471E-2</v>
      </c>
      <c r="K440" s="30">
        <f>F440/'Table 5.1'!G440</f>
        <v>1.815963750435692E-2</v>
      </c>
      <c r="L440" s="30">
        <f>G440/'Table 5.1'!H440</f>
        <v>-5.9426498229662977E-2</v>
      </c>
      <c r="M440" s="30">
        <f>H440/'Table 5.1'!I440</f>
        <v>0</v>
      </c>
      <c r="N440" s="64">
        <f>I440/'Table 5.1'!I440</f>
        <v>1.8522970669231104E-2</v>
      </c>
      <c r="O440" s="179">
        <f t="shared" si="12"/>
        <v>387</v>
      </c>
      <c r="P440" s="180">
        <f t="shared" si="13"/>
        <v>427</v>
      </c>
      <c r="Q440" s="157"/>
      <c r="R440" s="157"/>
      <c r="S440" s="157"/>
      <c r="T440" s="157"/>
      <c r="U440" s="157"/>
      <c r="V440" s="157"/>
      <c r="W440" s="157"/>
    </row>
    <row r="441" spans="1:23" x14ac:dyDescent="0.2">
      <c r="A441" s="157"/>
      <c r="B441" s="19">
        <v>124151902</v>
      </c>
      <c r="C441" s="74" t="s">
        <v>177</v>
      </c>
      <c r="D441" s="75" t="s">
        <v>176</v>
      </c>
      <c r="E441" s="37">
        <f>'Table 5.1'!E441-'Table 5.1'!F441</f>
        <v>4441</v>
      </c>
      <c r="F441" s="38">
        <f>'Table 5.1'!F441-'Table 5.1'!G441</f>
        <v>1351</v>
      </c>
      <c r="G441" s="38">
        <f>'Table 5.1'!G441-'Table 5.1'!H441</f>
        <v>-468</v>
      </c>
      <c r="H441" s="38">
        <f>'Table 5.1'!H441-'Table 5.1'!I441</f>
        <v>0</v>
      </c>
      <c r="I441" s="63">
        <f>'Table 5.1'!E441-'Table 5.1'!I441</f>
        <v>5324</v>
      </c>
      <c r="J441" s="30">
        <f>E441/'Table 5.1'!F441</f>
        <v>6.6437280275263674E-2</v>
      </c>
      <c r="K441" s="30">
        <f>F441/'Table 5.1'!G441</f>
        <v>2.0627843771948574E-2</v>
      </c>
      <c r="L441" s="30">
        <f>G441/'Table 5.1'!H441</f>
        <v>-7.0949940875049272E-3</v>
      </c>
      <c r="M441" s="30">
        <f>H441/'Table 5.1'!I441</f>
        <v>0</v>
      </c>
      <c r="N441" s="64">
        <f>I441/'Table 5.1'!I441</f>
        <v>8.0713137867256909E-2</v>
      </c>
      <c r="O441" s="179">
        <f t="shared" si="12"/>
        <v>139</v>
      </c>
      <c r="P441" s="180">
        <f t="shared" si="13"/>
        <v>184</v>
      </c>
      <c r="Q441" s="157"/>
      <c r="R441" s="157"/>
      <c r="S441" s="157"/>
      <c r="T441" s="157"/>
      <c r="U441" s="157"/>
      <c r="V441" s="157"/>
      <c r="W441" s="157"/>
    </row>
    <row r="442" spans="1:23" x14ac:dyDescent="0.2">
      <c r="A442" s="157"/>
      <c r="B442" s="19">
        <v>124152003</v>
      </c>
      <c r="C442" s="74" t="s">
        <v>178</v>
      </c>
      <c r="D442" s="75" t="s">
        <v>176</v>
      </c>
      <c r="E442" s="37">
        <f>'Table 5.1'!E442-'Table 5.1'!F442</f>
        <v>2226</v>
      </c>
      <c r="F442" s="38">
        <f>'Table 5.1'!F442-'Table 5.1'!G442</f>
        <v>4575</v>
      </c>
      <c r="G442" s="38">
        <f>'Table 5.1'!G442-'Table 5.1'!H442</f>
        <v>-390</v>
      </c>
      <c r="H442" s="38">
        <f>'Table 5.1'!H442-'Table 5.1'!I442</f>
        <v>0</v>
      </c>
      <c r="I442" s="63">
        <f>'Table 5.1'!E442-'Table 5.1'!I442</f>
        <v>6411</v>
      </c>
      <c r="J442" s="30">
        <f>E442/'Table 5.1'!F442</f>
        <v>2.0433078455310671E-2</v>
      </c>
      <c r="K442" s="30">
        <f>F442/'Table 5.1'!G442</f>
        <v>4.3836115209934273E-2</v>
      </c>
      <c r="L442" s="30">
        <f>G442/'Table 5.1'!H442</f>
        <v>-3.7229371110008018E-3</v>
      </c>
      <c r="M442" s="30">
        <f>H442/'Table 5.1'!I442</f>
        <v>0</v>
      </c>
      <c r="N442" s="64">
        <f>I442/'Table 5.1'!I442</f>
        <v>6.1199358509297794E-2</v>
      </c>
      <c r="O442" s="179">
        <f t="shared" si="12"/>
        <v>87</v>
      </c>
      <c r="P442" s="180">
        <f t="shared" si="13"/>
        <v>271</v>
      </c>
      <c r="Q442" s="157"/>
      <c r="R442" s="157"/>
      <c r="S442" s="157"/>
      <c r="T442" s="157"/>
      <c r="U442" s="157"/>
      <c r="V442" s="157"/>
      <c r="W442" s="157"/>
    </row>
    <row r="443" spans="1:23" x14ac:dyDescent="0.2">
      <c r="A443" s="157"/>
      <c r="B443" s="19">
        <v>124153503</v>
      </c>
      <c r="C443" s="74" t="s">
        <v>179</v>
      </c>
      <c r="D443" s="75" t="s">
        <v>176</v>
      </c>
      <c r="E443" s="37">
        <f>'Table 5.1'!E443-'Table 5.1'!F443</f>
        <v>5437</v>
      </c>
      <c r="F443" s="38">
        <f>'Table 5.1'!F443-'Table 5.1'!G443</f>
        <v>5075</v>
      </c>
      <c r="G443" s="38">
        <f>'Table 5.1'!G443-'Table 5.1'!H443</f>
        <v>-2771</v>
      </c>
      <c r="H443" s="38">
        <f>'Table 5.1'!H443-'Table 5.1'!I443</f>
        <v>0</v>
      </c>
      <c r="I443" s="63">
        <f>'Table 5.1'!E443-'Table 5.1'!I443</f>
        <v>7741</v>
      </c>
      <c r="J443" s="30">
        <f>E443/'Table 5.1'!F443</f>
        <v>5.3065646411212399E-2</v>
      </c>
      <c r="K443" s="30">
        <f>F443/'Table 5.1'!G443</f>
        <v>5.2113818633642423E-2</v>
      </c>
      <c r="L443" s="30">
        <f>G443/'Table 5.1'!H443</f>
        <v>-2.766739221598738E-2</v>
      </c>
      <c r="M443" s="30">
        <f>H443/'Table 5.1'!I443</f>
        <v>0</v>
      </c>
      <c r="N443" s="64">
        <f>I443/'Table 5.1'!I443</f>
        <v>7.729097190326896E-2</v>
      </c>
      <c r="O443" s="179">
        <f t="shared" si="12"/>
        <v>48</v>
      </c>
      <c r="P443" s="180">
        <f t="shared" si="13"/>
        <v>191</v>
      </c>
      <c r="Q443" s="157"/>
      <c r="R443" s="157"/>
      <c r="S443" s="157"/>
      <c r="T443" s="157"/>
      <c r="U443" s="157"/>
      <c r="V443" s="157"/>
      <c r="W443" s="157"/>
    </row>
    <row r="444" spans="1:23" x14ac:dyDescent="0.2">
      <c r="A444" s="157"/>
      <c r="B444" s="19">
        <v>124154003</v>
      </c>
      <c r="C444" s="74" t="s">
        <v>180</v>
      </c>
      <c r="D444" s="75" t="s">
        <v>176</v>
      </c>
      <c r="E444" s="37">
        <f>'Table 5.1'!E444-'Table 5.1'!F444</f>
        <v>7611</v>
      </c>
      <c r="F444" s="38">
        <f>'Table 5.1'!F444-'Table 5.1'!G444</f>
        <v>-602</v>
      </c>
      <c r="G444" s="38">
        <f>'Table 5.1'!G444-'Table 5.1'!H444</f>
        <v>-1260</v>
      </c>
      <c r="H444" s="38">
        <f>'Table 5.1'!H444-'Table 5.1'!I444</f>
        <v>0</v>
      </c>
      <c r="I444" s="63">
        <f>'Table 5.1'!E444-'Table 5.1'!I444</f>
        <v>5749</v>
      </c>
      <c r="J444" s="30">
        <f>E444/'Table 5.1'!F444</f>
        <v>8.0039962141129462E-2</v>
      </c>
      <c r="K444" s="30">
        <f>F444/'Table 5.1'!G444</f>
        <v>-6.2910170129164399E-3</v>
      </c>
      <c r="L444" s="30">
        <f>G444/'Table 5.1'!H444</f>
        <v>-1.2996121792227082E-2</v>
      </c>
      <c r="M444" s="30">
        <f>H444/'Table 5.1'!I444</f>
        <v>0</v>
      </c>
      <c r="N444" s="64">
        <f>I444/'Table 5.1'!I444</f>
        <v>5.9297384272629754E-2</v>
      </c>
      <c r="O444" s="179">
        <f t="shared" si="12"/>
        <v>119</v>
      </c>
      <c r="P444" s="180">
        <f t="shared" si="13"/>
        <v>282</v>
      </c>
      <c r="Q444" s="157"/>
      <c r="R444" s="157"/>
      <c r="S444" s="157"/>
      <c r="T444" s="157"/>
      <c r="U444" s="157"/>
      <c r="V444" s="157"/>
      <c r="W444" s="157"/>
    </row>
    <row r="445" spans="1:23" x14ac:dyDescent="0.2">
      <c r="A445" s="157"/>
      <c r="B445" s="19">
        <v>124156503</v>
      </c>
      <c r="C445" s="74" t="s">
        <v>181</v>
      </c>
      <c r="D445" s="75" t="s">
        <v>176</v>
      </c>
      <c r="E445" s="37">
        <f>'Table 5.1'!E445-'Table 5.1'!F445</f>
        <v>2316</v>
      </c>
      <c r="F445" s="38">
        <f>'Table 5.1'!F445-'Table 5.1'!G445</f>
        <v>1541</v>
      </c>
      <c r="G445" s="38">
        <f>'Table 5.1'!G445-'Table 5.1'!H445</f>
        <v>-29</v>
      </c>
      <c r="H445" s="38">
        <f>'Table 5.1'!H445-'Table 5.1'!I445</f>
        <v>0</v>
      </c>
      <c r="I445" s="63">
        <f>'Table 5.1'!E445-'Table 5.1'!I445</f>
        <v>3828</v>
      </c>
      <c r="J445" s="30">
        <f>E445/'Table 5.1'!F445</f>
        <v>3.4237057623510626E-2</v>
      </c>
      <c r="K445" s="30">
        <f>F445/'Table 5.1'!G445</f>
        <v>2.3311398532637469E-2</v>
      </c>
      <c r="L445" s="30">
        <f>G445/'Table 5.1'!H445</f>
        <v>-4.3850364411649075E-4</v>
      </c>
      <c r="M445" s="30">
        <f>H445/'Table 5.1'!I445</f>
        <v>0</v>
      </c>
      <c r="N445" s="64">
        <f>I445/'Table 5.1'!I445</f>
        <v>5.7882481023376779E-2</v>
      </c>
      <c r="O445" s="179">
        <f t="shared" si="12"/>
        <v>225</v>
      </c>
      <c r="P445" s="180">
        <f t="shared" si="13"/>
        <v>286</v>
      </c>
      <c r="Q445" s="157"/>
      <c r="R445" s="157"/>
      <c r="S445" s="157"/>
      <c r="T445" s="157"/>
      <c r="U445" s="157"/>
      <c r="V445" s="157"/>
      <c r="W445" s="157"/>
    </row>
    <row r="446" spans="1:23" x14ac:dyDescent="0.2">
      <c r="A446" s="157"/>
      <c r="B446" s="19">
        <v>124156603</v>
      </c>
      <c r="C446" s="74" t="s">
        <v>182</v>
      </c>
      <c r="D446" s="75" t="s">
        <v>176</v>
      </c>
      <c r="E446" s="37">
        <f>'Table 5.1'!E446-'Table 5.1'!F446</f>
        <v>5482</v>
      </c>
      <c r="F446" s="38">
        <f>'Table 5.1'!F446-'Table 5.1'!G446</f>
        <v>2031</v>
      </c>
      <c r="G446" s="38">
        <f>'Table 5.1'!G446-'Table 5.1'!H446</f>
        <v>1735</v>
      </c>
      <c r="H446" s="38">
        <f>'Table 5.1'!H446-'Table 5.1'!I446</f>
        <v>0</v>
      </c>
      <c r="I446" s="63">
        <f>'Table 5.1'!E446-'Table 5.1'!I446</f>
        <v>9248</v>
      </c>
      <c r="J446" s="30">
        <f>E446/'Table 5.1'!F446</f>
        <v>6.2185922522829111E-2</v>
      </c>
      <c r="K446" s="30">
        <f>F446/'Table 5.1'!G446</f>
        <v>2.3582276717291347E-2</v>
      </c>
      <c r="L446" s="30">
        <f>G446/'Table 5.1'!H446</f>
        <v>2.0559551600327058E-2</v>
      </c>
      <c r="M446" s="30">
        <f>H446/'Table 5.1'!I446</f>
        <v>0</v>
      </c>
      <c r="N446" s="64">
        <f>I446/'Table 5.1'!I446</f>
        <v>0.10958774247828508</v>
      </c>
      <c r="O446" s="179">
        <f t="shared" si="12"/>
        <v>25</v>
      </c>
      <c r="P446" s="180">
        <f t="shared" si="13"/>
        <v>120</v>
      </c>
      <c r="Q446" s="157"/>
      <c r="R446" s="157"/>
      <c r="S446" s="157"/>
      <c r="T446" s="157"/>
      <c r="U446" s="157"/>
      <c r="V446" s="157"/>
      <c r="W446" s="157"/>
    </row>
    <row r="447" spans="1:23" x14ac:dyDescent="0.2">
      <c r="A447" s="157"/>
      <c r="B447" s="19">
        <v>124156703</v>
      </c>
      <c r="C447" s="74" t="s">
        <v>183</v>
      </c>
      <c r="D447" s="75" t="s">
        <v>176</v>
      </c>
      <c r="E447" s="37">
        <f>'Table 5.1'!E447-'Table 5.1'!F447</f>
        <v>447</v>
      </c>
      <c r="F447" s="38">
        <f>'Table 5.1'!F447-'Table 5.1'!G447</f>
        <v>4845</v>
      </c>
      <c r="G447" s="38">
        <f>'Table 5.1'!G447-'Table 5.1'!H447</f>
        <v>-1224</v>
      </c>
      <c r="H447" s="38">
        <f>'Table 5.1'!H447-'Table 5.1'!I447</f>
        <v>0</v>
      </c>
      <c r="I447" s="63">
        <f>'Table 5.1'!E447-'Table 5.1'!I447</f>
        <v>4068</v>
      </c>
      <c r="J447" s="30">
        <f>E447/'Table 5.1'!F447</f>
        <v>6.2251932316691036E-3</v>
      </c>
      <c r="K447" s="30">
        <f>F447/'Table 5.1'!G447</f>
        <v>7.2356630824372756E-2</v>
      </c>
      <c r="L447" s="30">
        <f>G447/'Table 5.1'!H447</f>
        <v>-1.7951425554382259E-2</v>
      </c>
      <c r="M447" s="30">
        <f>H447/'Table 5.1'!I447</f>
        <v>0</v>
      </c>
      <c r="N447" s="64">
        <f>I447/'Table 5.1'!I447</f>
        <v>5.9662090813093982E-2</v>
      </c>
      <c r="O447" s="179">
        <f t="shared" si="12"/>
        <v>210</v>
      </c>
      <c r="P447" s="180">
        <f t="shared" si="13"/>
        <v>280</v>
      </c>
      <c r="Q447" s="157"/>
      <c r="R447" s="157"/>
      <c r="S447" s="157"/>
      <c r="T447" s="157"/>
      <c r="U447" s="157"/>
      <c r="V447" s="157"/>
      <c r="W447" s="157"/>
    </row>
    <row r="448" spans="1:23" x14ac:dyDescent="0.2">
      <c r="A448" s="157"/>
      <c r="B448" s="19">
        <v>124157203</v>
      </c>
      <c r="C448" s="74" t="s">
        <v>184</v>
      </c>
      <c r="D448" s="75" t="s">
        <v>176</v>
      </c>
      <c r="E448" s="37">
        <f>'Table 5.1'!E448-'Table 5.1'!F448</f>
        <v>2833</v>
      </c>
      <c r="F448" s="38">
        <f>'Table 5.1'!F448-'Table 5.1'!G448</f>
        <v>4623</v>
      </c>
      <c r="G448" s="38">
        <f>'Table 5.1'!G448-'Table 5.1'!H448</f>
        <v>-2106</v>
      </c>
      <c r="H448" s="38">
        <f>'Table 5.1'!H448-'Table 5.1'!I448</f>
        <v>0</v>
      </c>
      <c r="I448" s="63">
        <f>'Table 5.1'!E448-'Table 5.1'!I448</f>
        <v>5350</v>
      </c>
      <c r="J448" s="30">
        <f>E448/'Table 5.1'!F448</f>
        <v>3.7632837407013814E-2</v>
      </c>
      <c r="K448" s="30">
        <f>F448/'Table 5.1'!G448</f>
        <v>6.542876148152342E-2</v>
      </c>
      <c r="L448" s="30">
        <f>G448/'Table 5.1'!H448</f>
        <v>-2.894328161290766E-2</v>
      </c>
      <c r="M448" s="30">
        <f>H448/'Table 5.1'!I448</f>
        <v>0</v>
      </c>
      <c r="N448" s="64">
        <f>I448/'Table 5.1'!I448</f>
        <v>7.3526380165743574E-2</v>
      </c>
      <c r="O448" s="179">
        <f t="shared" si="12"/>
        <v>137</v>
      </c>
      <c r="P448" s="180">
        <f t="shared" si="13"/>
        <v>212</v>
      </c>
      <c r="Q448" s="157"/>
      <c r="R448" s="157"/>
      <c r="S448" s="157"/>
      <c r="T448" s="157"/>
      <c r="U448" s="157"/>
      <c r="V448" s="157"/>
      <c r="W448" s="157"/>
    </row>
    <row r="449" spans="1:23" x14ac:dyDescent="0.2">
      <c r="A449" s="157"/>
      <c r="B449" s="19">
        <v>124157802</v>
      </c>
      <c r="C449" s="74" t="s">
        <v>185</v>
      </c>
      <c r="D449" s="75" t="s">
        <v>176</v>
      </c>
      <c r="E449" s="37">
        <f>'Table 5.1'!E449-'Table 5.1'!F449</f>
        <v>5734</v>
      </c>
      <c r="F449" s="38">
        <f>'Table 5.1'!F449-'Table 5.1'!G449</f>
        <v>3098</v>
      </c>
      <c r="G449" s="38">
        <f>'Table 5.1'!G449-'Table 5.1'!H449</f>
        <v>3500</v>
      </c>
      <c r="H449" s="38">
        <f>'Table 5.1'!H449-'Table 5.1'!I449</f>
        <v>0</v>
      </c>
      <c r="I449" s="63">
        <f>'Table 5.1'!E449-'Table 5.1'!I449</f>
        <v>12332</v>
      </c>
      <c r="J449" s="30">
        <f>E449/'Table 5.1'!F449</f>
        <v>4.7120892124877758E-2</v>
      </c>
      <c r="K449" s="30">
        <f>F449/'Table 5.1'!G449</f>
        <v>2.6123839479209706E-2</v>
      </c>
      <c r="L449" s="30">
        <f>G449/'Table 5.1'!H449</f>
        <v>3.0411246948014146E-2</v>
      </c>
      <c r="M449" s="30">
        <f>H449/'Table 5.1'!I449</f>
        <v>0</v>
      </c>
      <c r="N449" s="64">
        <f>I449/'Table 5.1'!I449</f>
        <v>0.10715185638940299</v>
      </c>
      <c r="O449" s="179">
        <f t="shared" si="12"/>
        <v>6</v>
      </c>
      <c r="P449" s="180">
        <f t="shared" si="13"/>
        <v>124</v>
      </c>
      <c r="Q449" s="157"/>
      <c r="R449" s="157"/>
      <c r="S449" s="157"/>
      <c r="T449" s="157"/>
      <c r="U449" s="157"/>
      <c r="V449" s="157"/>
      <c r="W449" s="157"/>
    </row>
    <row r="450" spans="1:23" x14ac:dyDescent="0.2">
      <c r="A450" s="157"/>
      <c r="B450" s="19">
        <v>124158503</v>
      </c>
      <c r="C450" s="74" t="s">
        <v>186</v>
      </c>
      <c r="D450" s="75" t="s">
        <v>176</v>
      </c>
      <c r="E450" s="37">
        <f>'Table 5.1'!E450-'Table 5.1'!F450</f>
        <v>3059</v>
      </c>
      <c r="F450" s="38">
        <f>'Table 5.1'!F450-'Table 5.1'!G450</f>
        <v>7522</v>
      </c>
      <c r="G450" s="38">
        <f>'Table 5.1'!G450-'Table 5.1'!H450</f>
        <v>-2875</v>
      </c>
      <c r="H450" s="38">
        <f>'Table 5.1'!H450-'Table 5.1'!I450</f>
        <v>0</v>
      </c>
      <c r="I450" s="63">
        <f>'Table 5.1'!E450-'Table 5.1'!I450</f>
        <v>7706</v>
      </c>
      <c r="J450" s="30">
        <f>E450/'Table 5.1'!F450</f>
        <v>2.4506112508611989E-2</v>
      </c>
      <c r="K450" s="30">
        <f>F450/'Table 5.1'!G450</f>
        <v>6.4123985541840012E-2</v>
      </c>
      <c r="L450" s="30">
        <f>G450/'Table 5.1'!H450</f>
        <v>-2.3922648715665799E-2</v>
      </c>
      <c r="M450" s="30">
        <f>H450/'Table 5.1'!I450</f>
        <v>0</v>
      </c>
      <c r="N450" s="64">
        <f>I450/'Table 5.1'!I450</f>
        <v>6.4121019479276745E-2</v>
      </c>
      <c r="O450" s="179">
        <f t="shared" si="12"/>
        <v>49</v>
      </c>
      <c r="P450" s="180">
        <f t="shared" si="13"/>
        <v>256</v>
      </c>
      <c r="Q450" s="157"/>
      <c r="R450" s="157"/>
      <c r="S450" s="157"/>
      <c r="T450" s="157"/>
      <c r="U450" s="157"/>
      <c r="V450" s="157"/>
      <c r="W450" s="157"/>
    </row>
    <row r="451" spans="1:23" x14ac:dyDescent="0.2">
      <c r="A451" s="157"/>
      <c r="B451" s="19">
        <v>124159002</v>
      </c>
      <c r="C451" s="74" t="s">
        <v>187</v>
      </c>
      <c r="D451" s="75" t="s">
        <v>176</v>
      </c>
      <c r="E451" s="37">
        <f>'Table 5.1'!E451-'Table 5.1'!F451</f>
        <v>4276</v>
      </c>
      <c r="F451" s="38">
        <f>'Table 5.1'!F451-'Table 5.1'!G451</f>
        <v>2015</v>
      </c>
      <c r="G451" s="38">
        <f>'Table 5.1'!G451-'Table 5.1'!H451</f>
        <v>408</v>
      </c>
      <c r="H451" s="38">
        <f>'Table 5.1'!H451-'Table 5.1'!I451</f>
        <v>0</v>
      </c>
      <c r="I451" s="63">
        <f>'Table 5.1'!E451-'Table 5.1'!I451</f>
        <v>6699</v>
      </c>
      <c r="J451" s="30">
        <f>E451/'Table 5.1'!F451</f>
        <v>4.8043864182827349E-2</v>
      </c>
      <c r="K451" s="30">
        <f>F451/'Table 5.1'!G451</f>
        <v>2.3164380884499982E-2</v>
      </c>
      <c r="L451" s="30">
        <f>G451/'Table 5.1'!H451</f>
        <v>4.7124591413622244E-3</v>
      </c>
      <c r="M451" s="30">
        <f>H451/'Table 5.1'!I451</f>
        <v>0</v>
      </c>
      <c r="N451" s="64">
        <f>I451/'Table 5.1'!I451</f>
        <v>7.7374421048984163E-2</v>
      </c>
      <c r="O451" s="179">
        <f t="shared" si="12"/>
        <v>75</v>
      </c>
      <c r="P451" s="180">
        <f t="shared" si="13"/>
        <v>190</v>
      </c>
      <c r="Q451" s="157"/>
      <c r="R451" s="157"/>
      <c r="S451" s="157"/>
      <c r="T451" s="157"/>
      <c r="U451" s="157"/>
      <c r="V451" s="157"/>
      <c r="W451" s="157"/>
    </row>
    <row r="452" spans="1:23" x14ac:dyDescent="0.2">
      <c r="A452" s="157"/>
      <c r="B452" s="19">
        <v>125231232</v>
      </c>
      <c r="C452" s="74" t="s">
        <v>238</v>
      </c>
      <c r="D452" s="75" t="s">
        <v>239</v>
      </c>
      <c r="E452" s="37">
        <f>'Table 5.1'!E452-'Table 5.1'!F452</f>
        <v>2600</v>
      </c>
      <c r="F452" s="38">
        <f>'Table 5.1'!F452-'Table 5.1'!G452</f>
        <v>134</v>
      </c>
      <c r="G452" s="38">
        <f>'Table 5.1'!G452-'Table 5.1'!H452</f>
        <v>-829</v>
      </c>
      <c r="H452" s="38">
        <f>'Table 5.1'!H452-'Table 5.1'!I452</f>
        <v>0</v>
      </c>
      <c r="I452" s="63">
        <f>'Table 5.1'!E452-'Table 5.1'!I452</f>
        <v>1905</v>
      </c>
      <c r="J452" s="30">
        <f>E452/'Table 5.1'!F452</f>
        <v>8.8925371092413982E-2</v>
      </c>
      <c r="K452" s="30">
        <f>F452/'Table 5.1'!G452</f>
        <v>4.6041781198460693E-3</v>
      </c>
      <c r="L452" s="30">
        <f>G452/'Table 5.1'!H452</f>
        <v>-2.7695185915210637E-2</v>
      </c>
      <c r="M452" s="30">
        <f>H452/'Table 5.1'!I452</f>
        <v>0</v>
      </c>
      <c r="N452" s="64">
        <f>I452/'Table 5.1'!I452</f>
        <v>6.3642134099488865E-2</v>
      </c>
      <c r="O452" s="179">
        <f t="shared" si="12"/>
        <v>368</v>
      </c>
      <c r="P452" s="180">
        <f t="shared" si="13"/>
        <v>261</v>
      </c>
      <c r="Q452" s="157"/>
      <c r="R452" s="157"/>
      <c r="S452" s="157"/>
      <c r="T452" s="157"/>
      <c r="U452" s="157"/>
      <c r="V452" s="157"/>
      <c r="W452" s="157"/>
    </row>
    <row r="453" spans="1:23" x14ac:dyDescent="0.2">
      <c r="A453" s="157"/>
      <c r="B453" s="19">
        <v>125231303</v>
      </c>
      <c r="C453" s="74" t="s">
        <v>240</v>
      </c>
      <c r="D453" s="75" t="s">
        <v>239</v>
      </c>
      <c r="E453" s="37">
        <f>'Table 5.1'!E453-'Table 5.1'!F453</f>
        <v>6093</v>
      </c>
      <c r="F453" s="38">
        <f>'Table 5.1'!F453-'Table 5.1'!G453</f>
        <v>151</v>
      </c>
      <c r="G453" s="38">
        <f>'Table 5.1'!G453-'Table 5.1'!H453</f>
        <v>-708</v>
      </c>
      <c r="H453" s="38">
        <f>'Table 5.1'!H453-'Table 5.1'!I453</f>
        <v>0</v>
      </c>
      <c r="I453" s="63">
        <f>'Table 5.1'!E453-'Table 5.1'!I453</f>
        <v>5536</v>
      </c>
      <c r="J453" s="30">
        <f>E453/'Table 5.1'!F453</f>
        <v>0.11010915136619923</v>
      </c>
      <c r="K453" s="30">
        <f>F453/'Table 5.1'!G453</f>
        <v>2.7362507927878952E-3</v>
      </c>
      <c r="L453" s="30">
        <f>G453/'Table 5.1'!H453</f>
        <v>-1.2667060275884278E-2</v>
      </c>
      <c r="M453" s="30">
        <f>H453/'Table 5.1'!I453</f>
        <v>0</v>
      </c>
      <c r="N453" s="64">
        <f>I453/'Table 5.1'!I453</f>
        <v>9.9046392213694018E-2</v>
      </c>
      <c r="O453" s="179">
        <f t="shared" ref="O453:O504" si="14">_xlfn.RANK.EQ(I453, I$5:I$504)</f>
        <v>129</v>
      </c>
      <c r="P453" s="180">
        <f t="shared" ref="P453:P504" si="15">_xlfn.RANK.EQ(N453, N$5:N$504)</f>
        <v>141</v>
      </c>
      <c r="Q453" s="157"/>
      <c r="R453" s="157"/>
      <c r="S453" s="157"/>
      <c r="T453" s="157"/>
      <c r="U453" s="157"/>
      <c r="V453" s="157"/>
      <c r="W453" s="157"/>
    </row>
    <row r="454" spans="1:23" x14ac:dyDescent="0.2">
      <c r="A454" s="157"/>
      <c r="B454" s="19">
        <v>125234103</v>
      </c>
      <c r="C454" s="74" t="s">
        <v>241</v>
      </c>
      <c r="D454" s="75" t="s">
        <v>239</v>
      </c>
      <c r="E454" s="37">
        <f>'Table 5.1'!E454-'Table 5.1'!F454</f>
        <v>4638</v>
      </c>
      <c r="F454" s="38">
        <f>'Table 5.1'!F454-'Table 5.1'!G454</f>
        <v>3279</v>
      </c>
      <c r="G454" s="38">
        <f>'Table 5.1'!G454-'Table 5.1'!H454</f>
        <v>4539</v>
      </c>
      <c r="H454" s="38">
        <f>'Table 5.1'!H454-'Table 5.1'!I454</f>
        <v>0</v>
      </c>
      <c r="I454" s="63">
        <f>'Table 5.1'!E454-'Table 5.1'!I454</f>
        <v>12456</v>
      </c>
      <c r="J454" s="30">
        <f>E454/'Table 5.1'!F454</f>
        <v>4.6021492572857439E-2</v>
      </c>
      <c r="K454" s="30">
        <f>F454/'Table 5.1'!G454</f>
        <v>3.3630769230769228E-2</v>
      </c>
      <c r="L454" s="30">
        <f>G454/'Table 5.1'!H454</f>
        <v>4.882692742117662E-2</v>
      </c>
      <c r="M454" s="30">
        <f>H454/'Table 5.1'!I454</f>
        <v>0</v>
      </c>
      <c r="N454" s="64">
        <f>I454/'Table 5.1'!I454</f>
        <v>0.13399167392777617</v>
      </c>
      <c r="O454" s="179">
        <f t="shared" si="14"/>
        <v>5</v>
      </c>
      <c r="P454" s="180">
        <f t="shared" si="15"/>
        <v>59</v>
      </c>
      <c r="Q454" s="157"/>
      <c r="R454" s="157"/>
      <c r="S454" s="157"/>
      <c r="T454" s="157"/>
      <c r="U454" s="157"/>
      <c r="V454" s="157"/>
      <c r="W454" s="157"/>
    </row>
    <row r="455" spans="1:23" x14ac:dyDescent="0.2">
      <c r="A455" s="157"/>
      <c r="B455" s="19">
        <v>125234502</v>
      </c>
      <c r="C455" s="74" t="s">
        <v>242</v>
      </c>
      <c r="D455" s="75" t="s">
        <v>239</v>
      </c>
      <c r="E455" s="37">
        <f>'Table 5.1'!E455-'Table 5.1'!F455</f>
        <v>3795</v>
      </c>
      <c r="F455" s="38">
        <f>'Table 5.1'!F455-'Table 5.1'!G455</f>
        <v>3181</v>
      </c>
      <c r="G455" s="38">
        <f>'Table 5.1'!G455-'Table 5.1'!H455</f>
        <v>2074</v>
      </c>
      <c r="H455" s="38">
        <f>'Table 5.1'!H455-'Table 5.1'!I455</f>
        <v>0</v>
      </c>
      <c r="I455" s="63">
        <f>'Table 5.1'!E455-'Table 5.1'!I455</f>
        <v>9050</v>
      </c>
      <c r="J455" s="30">
        <f>E455/'Table 5.1'!F455</f>
        <v>3.8316690730288865E-2</v>
      </c>
      <c r="K455" s="30">
        <f>F455/'Table 5.1'!G455</f>
        <v>3.3183117397926183E-2</v>
      </c>
      <c r="L455" s="30">
        <f>G455/'Table 5.1'!H455</f>
        <v>2.2113703245617775E-2</v>
      </c>
      <c r="M455" s="30">
        <f>H455/'Table 5.1'!I455</f>
        <v>0</v>
      </c>
      <c r="N455" s="64">
        <f>I455/'Table 5.1'!I455</f>
        <v>9.6494221009084322E-2</v>
      </c>
      <c r="O455" s="179">
        <f t="shared" si="14"/>
        <v>28</v>
      </c>
      <c r="P455" s="180">
        <f t="shared" si="15"/>
        <v>146</v>
      </c>
      <c r="Q455" s="157"/>
      <c r="R455" s="157"/>
      <c r="S455" s="157"/>
      <c r="T455" s="157"/>
      <c r="U455" s="157"/>
      <c r="V455" s="157"/>
      <c r="W455" s="157"/>
    </row>
    <row r="456" spans="1:23" x14ac:dyDescent="0.2">
      <c r="A456" s="157"/>
      <c r="B456" s="19">
        <v>125235103</v>
      </c>
      <c r="C456" s="74" t="s">
        <v>243</v>
      </c>
      <c r="D456" s="75" t="s">
        <v>239</v>
      </c>
      <c r="E456" s="37">
        <f>'Table 5.1'!E456-'Table 5.1'!F456</f>
        <v>2517</v>
      </c>
      <c r="F456" s="38">
        <f>'Table 5.1'!F456-'Table 5.1'!G456</f>
        <v>775</v>
      </c>
      <c r="G456" s="38">
        <f>'Table 5.1'!G456-'Table 5.1'!H456</f>
        <v>1113</v>
      </c>
      <c r="H456" s="38">
        <f>'Table 5.1'!H456-'Table 5.1'!I456</f>
        <v>0</v>
      </c>
      <c r="I456" s="63">
        <f>'Table 5.1'!E456-'Table 5.1'!I456</f>
        <v>4405</v>
      </c>
      <c r="J456" s="30">
        <f>E456/'Table 5.1'!F456</f>
        <v>4.2549954356425598E-2</v>
      </c>
      <c r="K456" s="30">
        <f>F456/'Table 5.1'!G456</f>
        <v>1.3275321605371794E-2</v>
      </c>
      <c r="L456" s="30">
        <f>G456/'Table 5.1'!H456</f>
        <v>1.9435616246987742E-2</v>
      </c>
      <c r="M456" s="30">
        <f>H456/'Table 5.1'!I456</f>
        <v>0</v>
      </c>
      <c r="N456" s="64">
        <f>I456/'Table 5.1'!I456</f>
        <v>7.6921733663954175E-2</v>
      </c>
      <c r="O456" s="179">
        <f t="shared" si="14"/>
        <v>189</v>
      </c>
      <c r="P456" s="180">
        <f t="shared" si="15"/>
        <v>194</v>
      </c>
      <c r="Q456" s="157"/>
      <c r="R456" s="157"/>
      <c r="S456" s="157"/>
      <c r="T456" s="157"/>
      <c r="U456" s="157"/>
      <c r="V456" s="157"/>
      <c r="W456" s="157"/>
    </row>
    <row r="457" spans="1:23" x14ac:dyDescent="0.2">
      <c r="A457" s="157"/>
      <c r="B457" s="19">
        <v>125235502</v>
      </c>
      <c r="C457" s="74" t="s">
        <v>244</v>
      </c>
      <c r="D457" s="75" t="s">
        <v>239</v>
      </c>
      <c r="E457" s="37">
        <f>'Table 5.1'!E457-'Table 5.1'!F457</f>
        <v>6928</v>
      </c>
      <c r="F457" s="38">
        <f>'Table 5.1'!F457-'Table 5.1'!G457</f>
        <v>3566</v>
      </c>
      <c r="G457" s="38">
        <f>'Table 5.1'!G457-'Table 5.1'!H457</f>
        <v>139</v>
      </c>
      <c r="H457" s="38">
        <f>'Table 5.1'!H457-'Table 5.1'!I457</f>
        <v>0</v>
      </c>
      <c r="I457" s="63">
        <f>'Table 5.1'!E457-'Table 5.1'!I457</f>
        <v>10633</v>
      </c>
      <c r="J457" s="30">
        <f>E457/'Table 5.1'!F457</f>
        <v>8.3878153905758146E-2</v>
      </c>
      <c r="K457" s="30">
        <f>F457/'Table 5.1'!G457</f>
        <v>4.5122105529545743E-2</v>
      </c>
      <c r="L457" s="30">
        <f>G457/'Table 5.1'!H457</f>
        <v>1.7619246808888212E-3</v>
      </c>
      <c r="M457" s="30">
        <f>H457/'Table 5.1'!I457</f>
        <v>0</v>
      </c>
      <c r="N457" s="64">
        <f>I457/'Table 5.1'!I457</f>
        <v>0.13478090022943048</v>
      </c>
      <c r="O457" s="179">
        <f t="shared" si="14"/>
        <v>15</v>
      </c>
      <c r="P457" s="180">
        <f t="shared" si="15"/>
        <v>57</v>
      </c>
      <c r="Q457" s="157"/>
      <c r="R457" s="157"/>
      <c r="S457" s="157"/>
      <c r="T457" s="157"/>
      <c r="U457" s="157"/>
      <c r="V457" s="157"/>
      <c r="W457" s="157"/>
    </row>
    <row r="458" spans="1:23" x14ac:dyDescent="0.2">
      <c r="A458" s="157"/>
      <c r="B458" s="19">
        <v>125236903</v>
      </c>
      <c r="C458" s="74" t="s">
        <v>245</v>
      </c>
      <c r="D458" s="75" t="s">
        <v>239</v>
      </c>
      <c r="E458" s="37">
        <f>'Table 5.1'!E458-'Table 5.1'!F458</f>
        <v>913</v>
      </c>
      <c r="F458" s="38">
        <f>'Table 5.1'!F458-'Table 5.1'!G458</f>
        <v>1842</v>
      </c>
      <c r="G458" s="38">
        <f>'Table 5.1'!G458-'Table 5.1'!H458</f>
        <v>58</v>
      </c>
      <c r="H458" s="38">
        <f>'Table 5.1'!H458-'Table 5.1'!I458</f>
        <v>0</v>
      </c>
      <c r="I458" s="63">
        <f>'Table 5.1'!E458-'Table 5.1'!I458</f>
        <v>2813</v>
      </c>
      <c r="J458" s="30">
        <f>E458/'Table 5.1'!F458</f>
        <v>1.2028510072065663E-2</v>
      </c>
      <c r="K458" s="30">
        <f>F458/'Table 5.1'!G458</f>
        <v>2.4871389800299754E-2</v>
      </c>
      <c r="L458" s="30">
        <f>G458/'Table 5.1'!H458</f>
        <v>7.8375201005364647E-4</v>
      </c>
      <c r="M458" s="30">
        <f>H458/'Table 5.1'!I458</f>
        <v>0</v>
      </c>
      <c r="N458" s="64">
        <f>I458/'Table 5.1'!I458</f>
        <v>3.8011972487601853E-2</v>
      </c>
      <c r="O458" s="179">
        <f t="shared" si="14"/>
        <v>309</v>
      </c>
      <c r="P458" s="180">
        <f t="shared" si="15"/>
        <v>363</v>
      </c>
      <c r="Q458" s="157"/>
      <c r="R458" s="157"/>
      <c r="S458" s="157"/>
      <c r="T458" s="157"/>
      <c r="U458" s="157"/>
      <c r="V458" s="157"/>
      <c r="W458" s="157"/>
    </row>
    <row r="459" spans="1:23" x14ac:dyDescent="0.2">
      <c r="A459" s="157"/>
      <c r="B459" s="19">
        <v>125237603</v>
      </c>
      <c r="C459" s="74" t="s">
        <v>246</v>
      </c>
      <c r="D459" s="75" t="s">
        <v>239</v>
      </c>
      <c r="E459" s="37">
        <f>'Table 5.1'!E459-'Table 5.1'!F459</f>
        <v>5398</v>
      </c>
      <c r="F459" s="38">
        <f>'Table 5.1'!F459-'Table 5.1'!G459</f>
        <v>-329</v>
      </c>
      <c r="G459" s="38">
        <f>'Table 5.1'!G459-'Table 5.1'!H459</f>
        <v>6409</v>
      </c>
      <c r="H459" s="38">
        <f>'Table 5.1'!H459-'Table 5.1'!I459</f>
        <v>0</v>
      </c>
      <c r="I459" s="63">
        <f>'Table 5.1'!E459-'Table 5.1'!I459</f>
        <v>11478</v>
      </c>
      <c r="J459" s="30">
        <f>E459/'Table 5.1'!F459</f>
        <v>5.0824318089804067E-2</v>
      </c>
      <c r="K459" s="30">
        <f>F459/'Table 5.1'!G459</f>
        <v>-3.0881000206499087E-3</v>
      </c>
      <c r="L459" s="30">
        <f>G459/'Table 5.1'!H459</f>
        <v>6.4007430414764949E-2</v>
      </c>
      <c r="M459" s="30">
        <f>H459/'Table 5.1'!I459</f>
        <v>0</v>
      </c>
      <c r="N459" s="64">
        <f>I459/'Table 5.1'!I459</f>
        <v>0.11463212455931848</v>
      </c>
      <c r="O459" s="179">
        <f t="shared" si="14"/>
        <v>9</v>
      </c>
      <c r="P459" s="180">
        <f t="shared" si="15"/>
        <v>104</v>
      </c>
      <c r="Q459" s="157"/>
      <c r="R459" s="157"/>
      <c r="S459" s="157"/>
      <c r="T459" s="157"/>
      <c r="U459" s="157"/>
      <c r="V459" s="157"/>
      <c r="W459" s="157"/>
    </row>
    <row r="460" spans="1:23" x14ac:dyDescent="0.2">
      <c r="A460" s="157"/>
      <c r="B460" s="19">
        <v>125237702</v>
      </c>
      <c r="C460" s="74" t="s">
        <v>247</v>
      </c>
      <c r="D460" s="75" t="s">
        <v>239</v>
      </c>
      <c r="E460" s="37">
        <f>'Table 5.1'!E460-'Table 5.1'!F460</f>
        <v>3167</v>
      </c>
      <c r="F460" s="38">
        <f>'Table 5.1'!F460-'Table 5.1'!G460</f>
        <v>772</v>
      </c>
      <c r="G460" s="38">
        <f>'Table 5.1'!G460-'Table 5.1'!H460</f>
        <v>3490</v>
      </c>
      <c r="H460" s="38">
        <f>'Table 5.1'!H460-'Table 5.1'!I460</f>
        <v>0</v>
      </c>
      <c r="I460" s="63">
        <f>'Table 5.1'!E460-'Table 5.1'!I460</f>
        <v>7429</v>
      </c>
      <c r="J460" s="30">
        <f>E460/'Table 5.1'!F460</f>
        <v>4.8199555596140385E-2</v>
      </c>
      <c r="K460" s="30">
        <f>F460/'Table 5.1'!G460</f>
        <v>1.1888994979517665E-2</v>
      </c>
      <c r="L460" s="30">
        <f>G460/'Table 5.1'!H460</f>
        <v>5.6799687520343728E-2</v>
      </c>
      <c r="M460" s="30">
        <f>H460/'Table 5.1'!I460</f>
        <v>0</v>
      </c>
      <c r="N460" s="64">
        <f>I460/'Table 5.1'!I460</f>
        <v>0.1209068420024738</v>
      </c>
      <c r="O460" s="179">
        <f t="shared" si="14"/>
        <v>54</v>
      </c>
      <c r="P460" s="180">
        <f t="shared" si="15"/>
        <v>79</v>
      </c>
      <c r="Q460" s="157"/>
      <c r="R460" s="157"/>
      <c r="S460" s="157"/>
      <c r="T460" s="157"/>
      <c r="U460" s="157"/>
      <c r="V460" s="157"/>
      <c r="W460" s="157"/>
    </row>
    <row r="461" spans="1:23" x14ac:dyDescent="0.2">
      <c r="A461" s="157"/>
      <c r="B461" s="19">
        <v>125237903</v>
      </c>
      <c r="C461" s="74" t="s">
        <v>248</v>
      </c>
      <c r="D461" s="75" t="s">
        <v>239</v>
      </c>
      <c r="E461" s="37">
        <f>'Table 5.1'!E461-'Table 5.1'!F461</f>
        <v>3667</v>
      </c>
      <c r="F461" s="38">
        <f>'Table 5.1'!F461-'Table 5.1'!G461</f>
        <v>1466</v>
      </c>
      <c r="G461" s="38">
        <f>'Table 5.1'!G461-'Table 5.1'!H461</f>
        <v>1208</v>
      </c>
      <c r="H461" s="38">
        <f>'Table 5.1'!H461-'Table 5.1'!I461</f>
        <v>0</v>
      </c>
      <c r="I461" s="63">
        <f>'Table 5.1'!E461-'Table 5.1'!I461</f>
        <v>6341</v>
      </c>
      <c r="J461" s="30">
        <f>E461/'Table 5.1'!F461</f>
        <v>3.9975580774220275E-2</v>
      </c>
      <c r="K461" s="30">
        <f>F461/'Table 5.1'!G461</f>
        <v>1.6241067966542958E-2</v>
      </c>
      <c r="L461" s="30">
        <f>G461/'Table 5.1'!H461</f>
        <v>1.3564346429814612E-2</v>
      </c>
      <c r="M461" s="30">
        <f>H461/'Table 5.1'!I461</f>
        <v>0</v>
      </c>
      <c r="N461" s="64">
        <f>I461/'Table 5.1'!I461</f>
        <v>7.1201589992925876E-2</v>
      </c>
      <c r="O461" s="179">
        <f t="shared" si="14"/>
        <v>91</v>
      </c>
      <c r="P461" s="180">
        <f t="shared" si="15"/>
        <v>226</v>
      </c>
      <c r="Q461" s="157"/>
      <c r="R461" s="157"/>
      <c r="S461" s="157"/>
      <c r="T461" s="157"/>
      <c r="U461" s="157"/>
      <c r="V461" s="157"/>
      <c r="W461" s="157"/>
    </row>
    <row r="462" spans="1:23" x14ac:dyDescent="0.2">
      <c r="A462" s="157"/>
      <c r="B462" s="19">
        <v>125238402</v>
      </c>
      <c r="C462" s="74" t="s">
        <v>249</v>
      </c>
      <c r="D462" s="75" t="s">
        <v>239</v>
      </c>
      <c r="E462" s="37">
        <f>'Table 5.1'!E462-'Table 5.1'!F462</f>
        <v>-100</v>
      </c>
      <c r="F462" s="38">
        <f>'Table 5.1'!F462-'Table 5.1'!G462</f>
        <v>1343</v>
      </c>
      <c r="G462" s="38">
        <f>'Table 5.1'!G462-'Table 5.1'!H462</f>
        <v>1010</v>
      </c>
      <c r="H462" s="38">
        <f>'Table 5.1'!H462-'Table 5.1'!I462</f>
        <v>0</v>
      </c>
      <c r="I462" s="63">
        <f>'Table 5.1'!E462-'Table 5.1'!I462</f>
        <v>2253</v>
      </c>
      <c r="J462" s="30">
        <f>E462/'Table 5.1'!F462</f>
        <v>-1.9504203155780071E-3</v>
      </c>
      <c r="K462" s="30">
        <f>F462/'Table 5.1'!G462</f>
        <v>2.6898734177215191E-2</v>
      </c>
      <c r="L462" s="30">
        <f>G462/'Table 5.1'!H462</f>
        <v>2.0646796680158633E-2</v>
      </c>
      <c r="M462" s="30">
        <f>H462/'Table 5.1'!I462</f>
        <v>0</v>
      </c>
      <c r="N462" s="64">
        <f>I462/'Table 5.1'!I462</f>
        <v>4.6056666257819207E-2</v>
      </c>
      <c r="O462" s="179">
        <f t="shared" si="14"/>
        <v>346</v>
      </c>
      <c r="P462" s="180">
        <f t="shared" si="15"/>
        <v>342</v>
      </c>
      <c r="Q462" s="157"/>
      <c r="R462" s="157"/>
      <c r="S462" s="157"/>
      <c r="T462" s="157"/>
      <c r="U462" s="157"/>
      <c r="V462" s="157"/>
      <c r="W462" s="157"/>
    </row>
    <row r="463" spans="1:23" x14ac:dyDescent="0.2">
      <c r="A463" s="157"/>
      <c r="B463" s="19">
        <v>125238502</v>
      </c>
      <c r="C463" s="74" t="s">
        <v>250</v>
      </c>
      <c r="D463" s="75" t="s">
        <v>239</v>
      </c>
      <c r="E463" s="37">
        <f>'Table 5.1'!E463-'Table 5.1'!F463</f>
        <v>2369</v>
      </c>
      <c r="F463" s="38">
        <f>'Table 5.1'!F463-'Table 5.1'!G463</f>
        <v>5992</v>
      </c>
      <c r="G463" s="38">
        <f>'Table 5.1'!G463-'Table 5.1'!H463</f>
        <v>3082</v>
      </c>
      <c r="H463" s="38">
        <f>'Table 5.1'!H463-'Table 5.1'!I463</f>
        <v>0</v>
      </c>
      <c r="I463" s="63">
        <f>'Table 5.1'!E463-'Table 5.1'!I463</f>
        <v>11443</v>
      </c>
      <c r="J463" s="30">
        <f>E463/'Table 5.1'!F463</f>
        <v>2.388056692405395E-2</v>
      </c>
      <c r="K463" s="30">
        <f>F463/'Table 5.1'!G463</f>
        <v>6.428494796695633E-2</v>
      </c>
      <c r="L463" s="30">
        <f>G463/'Table 5.1'!H463</f>
        <v>3.4195810402982425E-2</v>
      </c>
      <c r="M463" s="30">
        <f>H463/'Table 5.1'!I463</f>
        <v>0</v>
      </c>
      <c r="N463" s="64">
        <f>I463/'Table 5.1'!I463</f>
        <v>0.12696387360198827</v>
      </c>
      <c r="O463" s="179">
        <f t="shared" si="14"/>
        <v>11</v>
      </c>
      <c r="P463" s="180">
        <f t="shared" si="15"/>
        <v>73</v>
      </c>
      <c r="Q463" s="157"/>
      <c r="R463" s="157"/>
      <c r="S463" s="157"/>
      <c r="T463" s="157"/>
      <c r="U463" s="157"/>
      <c r="V463" s="157"/>
      <c r="W463" s="157"/>
    </row>
    <row r="464" spans="1:23" x14ac:dyDescent="0.2">
      <c r="A464" s="157"/>
      <c r="B464" s="19">
        <v>125239452</v>
      </c>
      <c r="C464" s="74" t="s">
        <v>251</v>
      </c>
      <c r="D464" s="75" t="s">
        <v>239</v>
      </c>
      <c r="E464" s="37">
        <f>'Table 5.1'!E464-'Table 5.1'!F464</f>
        <v>2354</v>
      </c>
      <c r="F464" s="38">
        <f>'Table 5.1'!F464-'Table 5.1'!G464</f>
        <v>1390</v>
      </c>
      <c r="G464" s="38">
        <f>'Table 5.1'!G464-'Table 5.1'!H464</f>
        <v>-1194</v>
      </c>
      <c r="H464" s="38">
        <f>'Table 5.1'!H464-'Table 5.1'!I464</f>
        <v>0</v>
      </c>
      <c r="I464" s="63">
        <f>'Table 5.1'!E464-'Table 5.1'!I464</f>
        <v>2550</v>
      </c>
      <c r="J464" s="30">
        <f>E464/'Table 5.1'!F464</f>
        <v>4.6869089099054254E-2</v>
      </c>
      <c r="K464" s="30">
        <f>F464/'Table 5.1'!G464</f>
        <v>2.8463192382512541E-2</v>
      </c>
      <c r="L464" s="30">
        <f>G464/'Table 5.1'!H464</f>
        <v>-2.3866157628575427E-2</v>
      </c>
      <c r="M464" s="30">
        <f>H464/'Table 5.1'!I464</f>
        <v>0</v>
      </c>
      <c r="N464" s="64">
        <f>I464/'Table 5.1'!I464</f>
        <v>5.0970437146455057E-2</v>
      </c>
      <c r="O464" s="179">
        <f t="shared" si="14"/>
        <v>333</v>
      </c>
      <c r="P464" s="180">
        <f t="shared" si="15"/>
        <v>321</v>
      </c>
      <c r="Q464" s="157"/>
      <c r="R464" s="157"/>
      <c r="S464" s="157"/>
      <c r="T464" s="157"/>
      <c r="U464" s="157"/>
      <c r="V464" s="157"/>
      <c r="W464" s="157"/>
    </row>
    <row r="465" spans="1:23" x14ac:dyDescent="0.2">
      <c r="A465" s="157"/>
      <c r="B465" s="19">
        <v>125239603</v>
      </c>
      <c r="C465" s="74" t="s">
        <v>252</v>
      </c>
      <c r="D465" s="75" t="s">
        <v>239</v>
      </c>
      <c r="E465" s="37">
        <f>'Table 5.1'!E465-'Table 5.1'!F465</f>
        <v>3835</v>
      </c>
      <c r="F465" s="38">
        <f>'Table 5.1'!F465-'Table 5.1'!G465</f>
        <v>437</v>
      </c>
      <c r="G465" s="38">
        <f>'Table 5.1'!G465-'Table 5.1'!H465</f>
        <v>258</v>
      </c>
      <c r="H465" s="38">
        <f>'Table 5.1'!H465-'Table 5.1'!I465</f>
        <v>0</v>
      </c>
      <c r="I465" s="63">
        <f>'Table 5.1'!E465-'Table 5.1'!I465</f>
        <v>4530</v>
      </c>
      <c r="J465" s="30">
        <f>E465/'Table 5.1'!F465</f>
        <v>3.7127035452204388E-2</v>
      </c>
      <c r="K465" s="30">
        <f>F465/'Table 5.1'!G465</f>
        <v>4.248617011968072E-3</v>
      </c>
      <c r="L465" s="30">
        <f>G465/'Table 5.1'!H465</f>
        <v>2.5146443922455385E-3</v>
      </c>
      <c r="M465" s="30">
        <f>H465/'Table 5.1'!I465</f>
        <v>0</v>
      </c>
      <c r="N465" s="64">
        <f>I465/'Table 5.1'!I465</f>
        <v>4.4152477119660034E-2</v>
      </c>
      <c r="O465" s="179">
        <f t="shared" si="14"/>
        <v>182</v>
      </c>
      <c r="P465" s="180">
        <f t="shared" si="15"/>
        <v>349</v>
      </c>
      <c r="Q465" s="157"/>
      <c r="R465" s="157"/>
      <c r="S465" s="157"/>
      <c r="T465" s="157"/>
      <c r="U465" s="157"/>
      <c r="V465" s="157"/>
      <c r="W465" s="157"/>
    </row>
    <row r="466" spans="1:23" x14ac:dyDescent="0.2">
      <c r="A466" s="157"/>
      <c r="B466" s="19">
        <v>125239652</v>
      </c>
      <c r="C466" s="74" t="s">
        <v>253</v>
      </c>
      <c r="D466" s="75" t="s">
        <v>239</v>
      </c>
      <c r="E466" s="37">
        <f>'Table 5.1'!E466-'Table 5.1'!F466</f>
        <v>2060</v>
      </c>
      <c r="F466" s="38">
        <f>'Table 5.1'!F466-'Table 5.1'!G466</f>
        <v>22</v>
      </c>
      <c r="G466" s="38">
        <f>'Table 5.1'!G466-'Table 5.1'!H466</f>
        <v>1192</v>
      </c>
      <c r="H466" s="38">
        <f>'Table 5.1'!H466-'Table 5.1'!I466</f>
        <v>0</v>
      </c>
      <c r="I466" s="63">
        <f>'Table 5.1'!E466-'Table 5.1'!I466</f>
        <v>3274</v>
      </c>
      <c r="J466" s="30">
        <f>E466/'Table 5.1'!F466</f>
        <v>4.2445346465291654E-2</v>
      </c>
      <c r="K466" s="30">
        <f>F466/'Table 5.1'!G466</f>
        <v>4.5350539052998291E-4</v>
      </c>
      <c r="L466" s="30">
        <f>G466/'Table 5.1'!H466</f>
        <v>2.5190726769373825E-2</v>
      </c>
      <c r="M466" s="30">
        <f>H466/'Table 5.1'!I466</f>
        <v>0</v>
      </c>
      <c r="N466" s="64">
        <f>I466/'Table 5.1'!I466</f>
        <v>6.9189965975612333E-2</v>
      </c>
      <c r="O466" s="179">
        <f t="shared" si="14"/>
        <v>266</v>
      </c>
      <c r="P466" s="180">
        <f t="shared" si="15"/>
        <v>240</v>
      </c>
      <c r="Q466" s="157"/>
      <c r="R466" s="157"/>
      <c r="S466" s="157"/>
      <c r="T466" s="157"/>
      <c r="U466" s="157"/>
      <c r="V466" s="157"/>
      <c r="W466" s="157"/>
    </row>
    <row r="467" spans="1:23" x14ac:dyDescent="0.2">
      <c r="A467" s="157"/>
      <c r="B467" s="19">
        <v>126515001</v>
      </c>
      <c r="C467" s="74" t="s">
        <v>463</v>
      </c>
      <c r="D467" s="75" t="s">
        <v>464</v>
      </c>
      <c r="E467" s="37">
        <f>'Table 5.1'!E467-'Table 5.1'!F467</f>
        <v>879</v>
      </c>
      <c r="F467" s="38">
        <f>'Table 5.1'!F467-'Table 5.1'!G467</f>
        <v>1517</v>
      </c>
      <c r="G467" s="38">
        <f>'Table 5.1'!G467-'Table 5.1'!H467</f>
        <v>793</v>
      </c>
      <c r="H467" s="38">
        <f>'Table 5.1'!H467-'Table 5.1'!I467</f>
        <v>0</v>
      </c>
      <c r="I467" s="63">
        <f>'Table 5.1'!E467-'Table 5.1'!I467</f>
        <v>3189</v>
      </c>
      <c r="J467" s="30">
        <f>E467/'Table 5.1'!F467</f>
        <v>2.2102087000251444E-2</v>
      </c>
      <c r="K467" s="30">
        <f>F467/'Table 5.1'!G467</f>
        <v>3.965702036441586E-2</v>
      </c>
      <c r="L467" s="30">
        <f>G467/'Table 5.1'!H467</f>
        <v>2.1169247197010143E-2</v>
      </c>
      <c r="M467" s="30">
        <f>H467/'Table 5.1'!I467</f>
        <v>0</v>
      </c>
      <c r="N467" s="64">
        <f>I467/'Table 5.1'!I467</f>
        <v>8.5130806193272818E-2</v>
      </c>
      <c r="O467" s="179">
        <f t="shared" si="14"/>
        <v>271</v>
      </c>
      <c r="P467" s="180">
        <f t="shared" si="15"/>
        <v>171</v>
      </c>
      <c r="Q467" s="157"/>
      <c r="R467" s="157"/>
      <c r="S467" s="157"/>
      <c r="T467" s="157"/>
      <c r="U467" s="157"/>
      <c r="V467" s="157"/>
      <c r="W467" s="157"/>
    </row>
    <row r="468" spans="1:23" x14ac:dyDescent="0.2">
      <c r="A468" s="157"/>
      <c r="B468" s="19">
        <v>127040503</v>
      </c>
      <c r="C468" s="74" t="s">
        <v>71</v>
      </c>
      <c r="D468" s="75" t="s">
        <v>72</v>
      </c>
      <c r="E468" s="37">
        <f>'Table 5.1'!E468-'Table 5.1'!F468</f>
        <v>-1284</v>
      </c>
      <c r="F468" s="38">
        <f>'Table 5.1'!F468-'Table 5.1'!G468</f>
        <v>1554</v>
      </c>
      <c r="G468" s="38">
        <f>'Table 5.1'!G468-'Table 5.1'!H468</f>
        <v>-3965</v>
      </c>
      <c r="H468" s="38">
        <f>'Table 5.1'!H468-'Table 5.1'!I468</f>
        <v>0</v>
      </c>
      <c r="I468" s="63">
        <f>'Table 5.1'!E468-'Table 5.1'!I468</f>
        <v>-3695</v>
      </c>
      <c r="J468" s="30">
        <f>E468/'Table 5.1'!F468</f>
        <v>-3.9623514889677518E-2</v>
      </c>
      <c r="K468" s="30">
        <f>F468/'Table 5.1'!G468</f>
        <v>5.037113869890765E-2</v>
      </c>
      <c r="L468" s="30">
        <f>G468/'Table 5.1'!H468</f>
        <v>-0.11388442095588236</v>
      </c>
      <c r="M468" s="30">
        <f>H468/'Table 5.1'!I468</f>
        <v>0</v>
      </c>
      <c r="N468" s="64">
        <f>I468/'Table 5.1'!I468</f>
        <v>-0.10612936580882353</v>
      </c>
      <c r="O468" s="179">
        <f t="shared" si="14"/>
        <v>495</v>
      </c>
      <c r="P468" s="180">
        <f t="shared" si="15"/>
        <v>500</v>
      </c>
      <c r="Q468" s="157"/>
      <c r="R468" s="157"/>
      <c r="S468" s="157"/>
      <c r="T468" s="157"/>
      <c r="U468" s="157"/>
      <c r="V468" s="157"/>
      <c r="W468" s="157"/>
    </row>
    <row r="469" spans="1:23" x14ac:dyDescent="0.2">
      <c r="A469" s="157"/>
      <c r="B469" s="19">
        <v>127040703</v>
      </c>
      <c r="C469" s="74" t="s">
        <v>73</v>
      </c>
      <c r="D469" s="75" t="s">
        <v>72</v>
      </c>
      <c r="E469" s="37">
        <f>'Table 5.1'!E469-'Table 5.1'!F469</f>
        <v>3582</v>
      </c>
      <c r="F469" s="38">
        <f>'Table 5.1'!F469-'Table 5.1'!G469</f>
        <v>2797</v>
      </c>
      <c r="G469" s="38">
        <f>'Table 5.1'!G469-'Table 5.1'!H469</f>
        <v>783</v>
      </c>
      <c r="H469" s="38">
        <f>'Table 5.1'!H469-'Table 5.1'!I469</f>
        <v>0</v>
      </c>
      <c r="I469" s="63">
        <f>'Table 5.1'!E469-'Table 5.1'!I469</f>
        <v>7162</v>
      </c>
      <c r="J469" s="30">
        <f>E469/'Table 5.1'!F469</f>
        <v>6.8192202254035938E-2</v>
      </c>
      <c r="K469" s="30">
        <f>F469/'Table 5.1'!G469</f>
        <v>5.6242585107880397E-2</v>
      </c>
      <c r="L469" s="30">
        <f>G469/'Table 5.1'!H469</f>
        <v>1.5996567786222115E-2</v>
      </c>
      <c r="M469" s="30">
        <f>H469/'Table 5.1'!I469</f>
        <v>0</v>
      </c>
      <c r="N469" s="64">
        <f>I469/'Table 5.1'!I469</f>
        <v>0.14631854212633816</v>
      </c>
      <c r="O469" s="179">
        <f t="shared" si="14"/>
        <v>61</v>
      </c>
      <c r="P469" s="180">
        <f t="shared" si="15"/>
        <v>40</v>
      </c>
      <c r="Q469" s="157"/>
      <c r="R469" s="157"/>
      <c r="S469" s="157"/>
      <c r="T469" s="157"/>
      <c r="U469" s="157"/>
      <c r="V469" s="157"/>
      <c r="W469" s="157"/>
    </row>
    <row r="470" spans="1:23" x14ac:dyDescent="0.2">
      <c r="A470" s="157"/>
      <c r="B470" s="19">
        <v>127041203</v>
      </c>
      <c r="C470" s="74" t="s">
        <v>74</v>
      </c>
      <c r="D470" s="75" t="s">
        <v>72</v>
      </c>
      <c r="E470" s="37">
        <f>'Table 5.1'!E470-'Table 5.1'!F470</f>
        <v>1707</v>
      </c>
      <c r="F470" s="38">
        <f>'Table 5.1'!F470-'Table 5.1'!G470</f>
        <v>1672</v>
      </c>
      <c r="G470" s="38">
        <f>'Table 5.1'!G470-'Table 5.1'!H470</f>
        <v>-759</v>
      </c>
      <c r="H470" s="38">
        <f>'Table 5.1'!H470-'Table 5.1'!I470</f>
        <v>0</v>
      </c>
      <c r="I470" s="63">
        <f>'Table 5.1'!E470-'Table 5.1'!I470</f>
        <v>2620</v>
      </c>
      <c r="J470" s="30">
        <f>E470/'Table 5.1'!F470</f>
        <v>2.9203948606525122E-2</v>
      </c>
      <c r="K470" s="30">
        <f>F470/'Table 5.1'!G470</f>
        <v>2.944750700082777E-2</v>
      </c>
      <c r="L470" s="30">
        <f>G470/'Table 5.1'!H470</f>
        <v>-1.3191282283012966E-2</v>
      </c>
      <c r="M470" s="30">
        <f>H470/'Table 5.1'!I470</f>
        <v>0</v>
      </c>
      <c r="N470" s="64">
        <f>I470/'Table 5.1'!I470</f>
        <v>4.553512461329904E-2</v>
      </c>
      <c r="O470" s="179">
        <f t="shared" si="14"/>
        <v>328</v>
      </c>
      <c r="P470" s="180">
        <f t="shared" si="15"/>
        <v>345</v>
      </c>
      <c r="Q470" s="157"/>
      <c r="R470" s="157"/>
      <c r="S470" s="157"/>
      <c r="T470" s="157"/>
      <c r="U470" s="157"/>
      <c r="V470" s="157"/>
      <c r="W470" s="157"/>
    </row>
    <row r="471" spans="1:23" x14ac:dyDescent="0.2">
      <c r="A471" s="157"/>
      <c r="B471" s="19">
        <v>127041503</v>
      </c>
      <c r="C471" s="74" t="s">
        <v>75</v>
      </c>
      <c r="D471" s="75" t="s">
        <v>72</v>
      </c>
      <c r="E471" s="37">
        <f>'Table 5.1'!E471-'Table 5.1'!F471</f>
        <v>2936</v>
      </c>
      <c r="F471" s="38">
        <f>'Table 5.1'!F471-'Table 5.1'!G471</f>
        <v>2000</v>
      </c>
      <c r="G471" s="38">
        <f>'Table 5.1'!G471-'Table 5.1'!H471</f>
        <v>1586</v>
      </c>
      <c r="H471" s="38">
        <f>'Table 5.1'!H471-'Table 5.1'!I471</f>
        <v>0</v>
      </c>
      <c r="I471" s="63">
        <f>'Table 5.1'!E471-'Table 5.1'!I471</f>
        <v>6522</v>
      </c>
      <c r="J471" s="30">
        <f>E471/'Table 5.1'!F471</f>
        <v>7.7263157894736839E-2</v>
      </c>
      <c r="K471" s="30">
        <f>F471/'Table 5.1'!G471</f>
        <v>5.5555555555555552E-2</v>
      </c>
      <c r="L471" s="30">
        <f>G471/'Table 5.1'!H471</f>
        <v>4.6085895275178708E-2</v>
      </c>
      <c r="M471" s="30">
        <f>H471/'Table 5.1'!I471</f>
        <v>0</v>
      </c>
      <c r="N471" s="64">
        <f>I471/'Table 5.1'!I471</f>
        <v>0.18951589469401989</v>
      </c>
      <c r="O471" s="179">
        <f t="shared" si="14"/>
        <v>83</v>
      </c>
      <c r="P471" s="180">
        <f t="shared" si="15"/>
        <v>16</v>
      </c>
      <c r="Q471" s="157"/>
      <c r="R471" s="157"/>
      <c r="S471" s="157"/>
      <c r="T471" s="157"/>
      <c r="U471" s="157"/>
      <c r="V471" s="157"/>
      <c r="W471" s="157"/>
    </row>
    <row r="472" spans="1:23" x14ac:dyDescent="0.2">
      <c r="A472" s="157"/>
      <c r="B472" s="19">
        <v>127041603</v>
      </c>
      <c r="C472" s="74" t="s">
        <v>76</v>
      </c>
      <c r="D472" s="75" t="s">
        <v>72</v>
      </c>
      <c r="E472" s="37">
        <f>'Table 5.1'!E472-'Table 5.1'!F472</f>
        <v>4028</v>
      </c>
      <c r="F472" s="38">
        <f>'Table 5.1'!F472-'Table 5.1'!G472</f>
        <v>2634</v>
      </c>
      <c r="G472" s="38">
        <f>'Table 5.1'!G472-'Table 5.1'!H472</f>
        <v>898</v>
      </c>
      <c r="H472" s="38">
        <f>'Table 5.1'!H472-'Table 5.1'!I472</f>
        <v>0</v>
      </c>
      <c r="I472" s="63">
        <f>'Table 5.1'!E472-'Table 5.1'!I472</f>
        <v>7560</v>
      </c>
      <c r="J472" s="30">
        <f>E472/'Table 5.1'!F472</f>
        <v>7.0392506378665551E-2</v>
      </c>
      <c r="K472" s="30">
        <f>F472/'Table 5.1'!G472</f>
        <v>4.8252363156737747E-2</v>
      </c>
      <c r="L472" s="30">
        <f>G472/'Table 5.1'!H472</f>
        <v>1.6725647234121812E-2</v>
      </c>
      <c r="M472" s="30">
        <f>H472/'Table 5.1'!I472</f>
        <v>0</v>
      </c>
      <c r="N472" s="64">
        <f>I472/'Table 5.1'!I472</f>
        <v>0.1408083441981747</v>
      </c>
      <c r="O472" s="179">
        <f t="shared" si="14"/>
        <v>51</v>
      </c>
      <c r="P472" s="180">
        <f t="shared" si="15"/>
        <v>49</v>
      </c>
      <c r="Q472" s="157"/>
      <c r="R472" s="157"/>
      <c r="S472" s="157"/>
      <c r="T472" s="157"/>
      <c r="U472" s="157"/>
      <c r="V472" s="157"/>
      <c r="W472" s="157"/>
    </row>
    <row r="473" spans="1:23" x14ac:dyDescent="0.2">
      <c r="A473" s="157"/>
      <c r="B473" s="39">
        <v>127042003</v>
      </c>
      <c r="C473" s="76" t="s">
        <v>77</v>
      </c>
      <c r="D473" s="77" t="s">
        <v>72</v>
      </c>
      <c r="E473" s="37">
        <f>'Table 5.1'!E473-'Table 5.1'!F473</f>
        <v>212</v>
      </c>
      <c r="F473" s="38">
        <f>'Table 5.1'!F473-'Table 5.1'!G473</f>
        <v>-467</v>
      </c>
      <c r="G473" s="38">
        <f>'Table 5.1'!G473-'Table 5.1'!H473</f>
        <v>365</v>
      </c>
      <c r="H473" s="38">
        <f>'Table 5.1'!H473-'Table 5.1'!I473</f>
        <v>0</v>
      </c>
      <c r="I473" s="63">
        <f>'Table 5.1'!E473-'Table 5.1'!I473</f>
        <v>110</v>
      </c>
      <c r="J473" s="30">
        <f>E473/'Table 5.1'!F473</f>
        <v>3.4928166600764463E-3</v>
      </c>
      <c r="K473" s="30">
        <f>F473/'Table 5.1'!G473</f>
        <v>-7.6353350882069227E-3</v>
      </c>
      <c r="L473" s="30">
        <f>G473/'Table 5.1'!H473</f>
        <v>6.0034869568077898E-3</v>
      </c>
      <c r="M473" s="30">
        <f>H473/'Table 5.1'!I473</f>
        <v>0</v>
      </c>
      <c r="N473" s="64">
        <f>I473/'Table 5.1'!I473</f>
        <v>1.80927004177769E-3</v>
      </c>
      <c r="O473" s="179">
        <f t="shared" si="14"/>
        <v>449</v>
      </c>
      <c r="P473" s="180">
        <f t="shared" si="15"/>
        <v>448</v>
      </c>
      <c r="Q473" s="157"/>
      <c r="R473" s="157"/>
      <c r="S473" s="157"/>
      <c r="T473" s="157"/>
      <c r="U473" s="157"/>
      <c r="V473" s="157"/>
      <c r="W473" s="157"/>
    </row>
    <row r="474" spans="1:23" x14ac:dyDescent="0.2">
      <c r="A474" s="157"/>
      <c r="B474" s="19">
        <v>127042853</v>
      </c>
      <c r="C474" s="74" t="s">
        <v>78</v>
      </c>
      <c r="D474" s="75" t="s">
        <v>72</v>
      </c>
      <c r="E474" s="37">
        <f>'Table 5.1'!E474-'Table 5.1'!F474</f>
        <v>2836</v>
      </c>
      <c r="F474" s="38">
        <f>'Table 5.1'!F474-'Table 5.1'!G474</f>
        <v>375</v>
      </c>
      <c r="G474" s="38">
        <f>'Table 5.1'!G474-'Table 5.1'!H474</f>
        <v>1622</v>
      </c>
      <c r="H474" s="38">
        <f>'Table 5.1'!H474-'Table 5.1'!I474</f>
        <v>0</v>
      </c>
      <c r="I474" s="63">
        <f>'Table 5.1'!E474-'Table 5.1'!I474</f>
        <v>4833</v>
      </c>
      <c r="J474" s="30">
        <f>E474/'Table 5.1'!F474</f>
        <v>5.3284232676987828E-2</v>
      </c>
      <c r="K474" s="30">
        <f>F474/'Table 5.1'!G474</f>
        <v>7.095687714053246E-3</v>
      </c>
      <c r="L474" s="30">
        <f>G474/'Table 5.1'!H474</f>
        <v>3.1662990220001172E-2</v>
      </c>
      <c r="M474" s="30">
        <f>H474/'Table 5.1'!I474</f>
        <v>0</v>
      </c>
      <c r="N474" s="64">
        <f>I474/'Table 5.1'!I474</f>
        <v>9.4344779120385733E-2</v>
      </c>
      <c r="O474" s="179">
        <f t="shared" si="14"/>
        <v>168</v>
      </c>
      <c r="P474" s="180">
        <f t="shared" si="15"/>
        <v>151</v>
      </c>
      <c r="Q474" s="157"/>
      <c r="R474" s="157"/>
      <c r="S474" s="157"/>
      <c r="T474" s="157"/>
      <c r="U474" s="157"/>
      <c r="V474" s="157"/>
      <c r="W474" s="157"/>
    </row>
    <row r="475" spans="1:23" x14ac:dyDescent="0.2">
      <c r="A475" s="157"/>
      <c r="B475" s="19">
        <v>127044103</v>
      </c>
      <c r="C475" s="74" t="s">
        <v>79</v>
      </c>
      <c r="D475" s="75" t="s">
        <v>72</v>
      </c>
      <c r="E475" s="37">
        <f>'Table 5.1'!E475-'Table 5.1'!F475</f>
        <v>123</v>
      </c>
      <c r="F475" s="38">
        <f>'Table 5.1'!F475-'Table 5.1'!G475</f>
        <v>-243</v>
      </c>
      <c r="G475" s="38">
        <f>'Table 5.1'!G475-'Table 5.1'!H475</f>
        <v>1462</v>
      </c>
      <c r="H475" s="38">
        <f>'Table 5.1'!H475-'Table 5.1'!I475</f>
        <v>0</v>
      </c>
      <c r="I475" s="63">
        <f>'Table 5.1'!E475-'Table 5.1'!I475</f>
        <v>1342</v>
      </c>
      <c r="J475" s="30">
        <f>E475/'Table 5.1'!F475</f>
        <v>1.9534041640859499E-3</v>
      </c>
      <c r="K475" s="30">
        <f>F475/'Table 5.1'!G475</f>
        <v>-3.8443284290460371E-3</v>
      </c>
      <c r="L475" s="30">
        <f>G475/'Table 5.1'!H475</f>
        <v>2.3676880222841225E-2</v>
      </c>
      <c r="M475" s="30">
        <f>H475/'Table 5.1'!I475</f>
        <v>0</v>
      </c>
      <c r="N475" s="64">
        <f>I475/'Table 5.1'!I475</f>
        <v>2.1733497441212671E-2</v>
      </c>
      <c r="O475" s="179">
        <f t="shared" si="14"/>
        <v>405</v>
      </c>
      <c r="P475" s="180">
        <f t="shared" si="15"/>
        <v>416</v>
      </c>
      <c r="Q475" s="157"/>
      <c r="R475" s="157"/>
      <c r="S475" s="157"/>
      <c r="T475" s="157"/>
      <c r="U475" s="157"/>
      <c r="V475" s="157"/>
      <c r="W475" s="157"/>
    </row>
    <row r="476" spans="1:23" x14ac:dyDescent="0.2">
      <c r="A476" s="157"/>
      <c r="B476" s="19">
        <v>127045303</v>
      </c>
      <c r="C476" s="74" t="s">
        <v>80</v>
      </c>
      <c r="D476" s="75" t="s">
        <v>72</v>
      </c>
      <c r="E476" s="37">
        <f>'Table 5.1'!E476-'Table 5.1'!F476</f>
        <v>1828</v>
      </c>
      <c r="F476" s="38">
        <f>'Table 5.1'!F476-'Table 5.1'!G476</f>
        <v>5739</v>
      </c>
      <c r="G476" s="38">
        <f>'Table 5.1'!G476-'Table 5.1'!H476</f>
        <v>-2063</v>
      </c>
      <c r="H476" s="38">
        <f>'Table 5.1'!H476-'Table 5.1'!I476</f>
        <v>0</v>
      </c>
      <c r="I476" s="63">
        <f>'Table 5.1'!E476-'Table 5.1'!I476</f>
        <v>5504</v>
      </c>
      <c r="J476" s="30">
        <f>E476/'Table 5.1'!F476</f>
        <v>6.381344690358165E-2</v>
      </c>
      <c r="K476" s="30">
        <f>F476/'Table 5.1'!G476</f>
        <v>0.25053477103068933</v>
      </c>
      <c r="L476" s="30">
        <f>G476/'Table 5.1'!H476</f>
        <v>-8.2619142971565876E-2</v>
      </c>
      <c r="M476" s="30">
        <f>H476/'Table 5.1'!I476</f>
        <v>0</v>
      </c>
      <c r="N476" s="64">
        <f>I476/'Table 5.1'!I476</f>
        <v>0.22042450941129355</v>
      </c>
      <c r="O476" s="179">
        <f t="shared" si="14"/>
        <v>131</v>
      </c>
      <c r="P476" s="180">
        <f t="shared" si="15"/>
        <v>8</v>
      </c>
      <c r="Q476" s="157"/>
      <c r="R476" s="157"/>
      <c r="S476" s="157"/>
      <c r="T476" s="157"/>
      <c r="U476" s="157"/>
      <c r="V476" s="157"/>
      <c r="W476" s="157"/>
    </row>
    <row r="477" spans="1:23" x14ac:dyDescent="0.2">
      <c r="A477" s="157"/>
      <c r="B477" s="19">
        <v>127045653</v>
      </c>
      <c r="C477" s="74" t="s">
        <v>81</v>
      </c>
      <c r="D477" s="75" t="s">
        <v>72</v>
      </c>
      <c r="E477" s="37">
        <f>'Table 5.1'!E477-'Table 5.1'!F477</f>
        <v>771</v>
      </c>
      <c r="F477" s="38">
        <f>'Table 5.1'!F477-'Table 5.1'!G477</f>
        <v>-357</v>
      </c>
      <c r="G477" s="38">
        <f>'Table 5.1'!G477-'Table 5.1'!H477</f>
        <v>4244</v>
      </c>
      <c r="H477" s="38">
        <f>'Table 5.1'!H477-'Table 5.1'!I477</f>
        <v>0</v>
      </c>
      <c r="I477" s="63">
        <f>'Table 5.1'!E477-'Table 5.1'!I477</f>
        <v>4658</v>
      </c>
      <c r="J477" s="30">
        <f>E477/'Table 5.1'!F477</f>
        <v>1.7530297173779588E-2</v>
      </c>
      <c r="K477" s="30">
        <f>F477/'Table 5.1'!G477</f>
        <v>-8.0517840227344491E-3</v>
      </c>
      <c r="L477" s="30">
        <f>G477/'Table 5.1'!H477</f>
        <v>0.10585124956352572</v>
      </c>
      <c r="M477" s="30">
        <f>H477/'Table 5.1'!I477</f>
        <v>0</v>
      </c>
      <c r="N477" s="64">
        <f>I477/'Table 5.1'!I477</f>
        <v>0.11617698408739462</v>
      </c>
      <c r="O477" s="179">
        <f t="shared" si="14"/>
        <v>174</v>
      </c>
      <c r="P477" s="180">
        <f t="shared" si="15"/>
        <v>95</v>
      </c>
      <c r="Q477" s="157"/>
      <c r="R477" s="157"/>
      <c r="S477" s="157"/>
      <c r="T477" s="157"/>
      <c r="U477" s="157"/>
      <c r="V477" s="157"/>
      <c r="W477" s="157"/>
    </row>
    <row r="478" spans="1:23" x14ac:dyDescent="0.2">
      <c r="A478" s="157"/>
      <c r="B478" s="19">
        <v>127045853</v>
      </c>
      <c r="C478" s="74" t="s">
        <v>82</v>
      </c>
      <c r="D478" s="75" t="s">
        <v>72</v>
      </c>
      <c r="E478" s="37">
        <f>'Table 5.1'!E478-'Table 5.1'!F478</f>
        <v>2481</v>
      </c>
      <c r="F478" s="38">
        <f>'Table 5.1'!F478-'Table 5.1'!G478</f>
        <v>4275</v>
      </c>
      <c r="G478" s="38">
        <f>'Table 5.1'!G478-'Table 5.1'!H478</f>
        <v>-2191</v>
      </c>
      <c r="H478" s="38">
        <f>'Table 5.1'!H478-'Table 5.1'!I478</f>
        <v>0</v>
      </c>
      <c r="I478" s="63">
        <f>'Table 5.1'!E478-'Table 5.1'!I478</f>
        <v>4565</v>
      </c>
      <c r="J478" s="30">
        <f>E478/'Table 5.1'!F478</f>
        <v>3.9229017772436911E-2</v>
      </c>
      <c r="K478" s="30">
        <f>F478/'Table 5.1'!G478</f>
        <v>7.2495718089165495E-2</v>
      </c>
      <c r="L478" s="30">
        <f>G478/'Table 5.1'!H478</f>
        <v>-3.5824068018312623E-2</v>
      </c>
      <c r="M478" s="30">
        <f>H478/'Table 5.1'!I478</f>
        <v>0</v>
      </c>
      <c r="N478" s="64">
        <f>I478/'Table 5.1'!I478</f>
        <v>7.4640287769784167E-2</v>
      </c>
      <c r="O478" s="179">
        <f t="shared" si="14"/>
        <v>180</v>
      </c>
      <c r="P478" s="180">
        <f t="shared" si="15"/>
        <v>205</v>
      </c>
      <c r="Q478" s="157"/>
      <c r="R478" s="157"/>
      <c r="S478" s="157"/>
      <c r="T478" s="157"/>
      <c r="U478" s="157"/>
      <c r="V478" s="157"/>
      <c r="W478" s="157"/>
    </row>
    <row r="479" spans="1:23" x14ac:dyDescent="0.2">
      <c r="A479" s="157"/>
      <c r="B479" s="19">
        <v>127046903</v>
      </c>
      <c r="C479" s="74" t="s">
        <v>83</v>
      </c>
      <c r="D479" s="75" t="s">
        <v>72</v>
      </c>
      <c r="E479" s="37">
        <f>'Table 5.1'!E479-'Table 5.1'!F479</f>
        <v>1398</v>
      </c>
      <c r="F479" s="38">
        <f>'Table 5.1'!F479-'Table 5.1'!G479</f>
        <v>202</v>
      </c>
      <c r="G479" s="38">
        <f>'Table 5.1'!G479-'Table 5.1'!H479</f>
        <v>-1947</v>
      </c>
      <c r="H479" s="38">
        <f>'Table 5.1'!H479-'Table 5.1'!I479</f>
        <v>0</v>
      </c>
      <c r="I479" s="63">
        <f>'Table 5.1'!E479-'Table 5.1'!I479</f>
        <v>-347</v>
      </c>
      <c r="J479" s="30">
        <f>E479/'Table 5.1'!F479</f>
        <v>3.3410606314078821E-2</v>
      </c>
      <c r="K479" s="30">
        <f>F479/'Table 5.1'!G479</f>
        <v>4.8509882087365815E-3</v>
      </c>
      <c r="L479" s="30">
        <f>G479/'Table 5.1'!H479</f>
        <v>-4.4668257318528033E-2</v>
      </c>
      <c r="M479" s="30">
        <f>H479/'Table 5.1'!I479</f>
        <v>0</v>
      </c>
      <c r="N479" s="64">
        <f>I479/'Table 5.1'!I479</f>
        <v>-7.9609066715609807E-3</v>
      </c>
      <c r="O479" s="179">
        <f t="shared" si="14"/>
        <v>460</v>
      </c>
      <c r="P479" s="180">
        <f t="shared" si="15"/>
        <v>463</v>
      </c>
      <c r="Q479" s="157"/>
      <c r="R479" s="157"/>
      <c r="S479" s="157"/>
      <c r="T479" s="157"/>
      <c r="U479" s="157"/>
      <c r="V479" s="157"/>
      <c r="W479" s="157"/>
    </row>
    <row r="480" spans="1:23" x14ac:dyDescent="0.2">
      <c r="A480" s="157"/>
      <c r="B480" s="19">
        <v>127047404</v>
      </c>
      <c r="C480" s="74" t="s">
        <v>84</v>
      </c>
      <c r="D480" s="75" t="s">
        <v>72</v>
      </c>
      <c r="E480" s="37">
        <f>'Table 5.1'!E480-'Table 5.1'!F480</f>
        <v>3415</v>
      </c>
      <c r="F480" s="38">
        <f>'Table 5.1'!F480-'Table 5.1'!G480</f>
        <v>-229</v>
      </c>
      <c r="G480" s="38">
        <f>'Table 5.1'!G480-'Table 5.1'!H480</f>
        <v>83</v>
      </c>
      <c r="H480" s="38">
        <f>'Table 5.1'!H480-'Table 5.1'!I480</f>
        <v>0</v>
      </c>
      <c r="I480" s="63">
        <f>'Table 5.1'!E480-'Table 5.1'!I480</f>
        <v>3269</v>
      </c>
      <c r="J480" s="30">
        <f>E480/'Table 5.1'!F480</f>
        <v>5.224268755354302E-2</v>
      </c>
      <c r="K480" s="30">
        <f>F480/'Table 5.1'!G480</f>
        <v>-3.4910133085354514E-3</v>
      </c>
      <c r="L480" s="30">
        <f>G480/'Table 5.1'!H480</f>
        <v>1.2669047837103519E-3</v>
      </c>
      <c r="M480" s="30">
        <f>H480/'Table 5.1'!I480</f>
        <v>0</v>
      </c>
      <c r="N480" s="64">
        <f>I480/'Table 5.1'!I480</f>
        <v>4.9897731782519765E-2</v>
      </c>
      <c r="O480" s="179">
        <f t="shared" si="14"/>
        <v>267</v>
      </c>
      <c r="P480" s="180">
        <f t="shared" si="15"/>
        <v>326</v>
      </c>
      <c r="Q480" s="157"/>
      <c r="R480" s="157"/>
      <c r="S480" s="157"/>
      <c r="T480" s="157"/>
      <c r="U480" s="157"/>
      <c r="V480" s="157"/>
      <c r="W480" s="157"/>
    </row>
    <row r="481" spans="1:23" x14ac:dyDescent="0.2">
      <c r="A481" s="157"/>
      <c r="B481" s="19">
        <v>127049303</v>
      </c>
      <c r="C481" s="74" t="s">
        <v>85</v>
      </c>
      <c r="D481" s="75" t="s">
        <v>72</v>
      </c>
      <c r="E481" s="37">
        <f>'Table 5.1'!E481-'Table 5.1'!F481</f>
        <v>737</v>
      </c>
      <c r="F481" s="38">
        <f>'Table 5.1'!F481-'Table 5.1'!G481</f>
        <v>3512</v>
      </c>
      <c r="G481" s="38">
        <f>'Table 5.1'!G481-'Table 5.1'!H481</f>
        <v>1227</v>
      </c>
      <c r="H481" s="38">
        <f>'Table 5.1'!H481-'Table 5.1'!I481</f>
        <v>0</v>
      </c>
      <c r="I481" s="63">
        <f>'Table 5.1'!E481-'Table 5.1'!I481</f>
        <v>5476</v>
      </c>
      <c r="J481" s="30">
        <f>E481/'Table 5.1'!F481</f>
        <v>1.2550448716857109E-2</v>
      </c>
      <c r="K481" s="30">
        <f>F481/'Table 5.1'!G481</f>
        <v>6.3610512397891728E-2</v>
      </c>
      <c r="L481" s="30">
        <f>G481/'Table 5.1'!H481</f>
        <v>2.2728956727919383E-2</v>
      </c>
      <c r="M481" s="30">
        <f>H481/'Table 5.1'!I481</f>
        <v>0</v>
      </c>
      <c r="N481" s="64">
        <f>I481/'Table 5.1'!I481</f>
        <v>0.10143746295198577</v>
      </c>
      <c r="O481" s="179">
        <f t="shared" si="14"/>
        <v>134</v>
      </c>
      <c r="P481" s="180">
        <f t="shared" si="15"/>
        <v>137</v>
      </c>
      <c r="Q481" s="157"/>
      <c r="R481" s="157"/>
      <c r="S481" s="157"/>
      <c r="T481" s="157"/>
      <c r="U481" s="157"/>
      <c r="V481" s="157"/>
      <c r="W481" s="157"/>
    </row>
    <row r="482" spans="1:23" x14ac:dyDescent="0.2">
      <c r="A482" s="157"/>
      <c r="B482" s="19">
        <v>128030603</v>
      </c>
      <c r="C482" s="74" t="s">
        <v>66</v>
      </c>
      <c r="D482" s="75" t="s">
        <v>67</v>
      </c>
      <c r="E482" s="37">
        <f>'Table 5.1'!E482-'Table 5.1'!F482</f>
        <v>866</v>
      </c>
      <c r="F482" s="38">
        <f>'Table 5.1'!F482-'Table 5.1'!G482</f>
        <v>1393</v>
      </c>
      <c r="G482" s="38">
        <f>'Table 5.1'!G482-'Table 5.1'!H482</f>
        <v>-1002</v>
      </c>
      <c r="H482" s="38">
        <f>'Table 5.1'!H482-'Table 5.1'!I482</f>
        <v>0</v>
      </c>
      <c r="I482" s="63">
        <f>'Table 5.1'!E482-'Table 5.1'!I482</f>
        <v>1257</v>
      </c>
      <c r="J482" s="30">
        <f>E482/'Table 5.1'!F482</f>
        <v>1.8762457751971575E-2</v>
      </c>
      <c r="K482" s="30">
        <f>F482/'Table 5.1'!G482</f>
        <v>3.1119451332573777E-2</v>
      </c>
      <c r="L482" s="30">
        <f>G482/'Table 5.1'!H482</f>
        <v>-2.189446083251393E-2</v>
      </c>
      <c r="M482" s="30">
        <f>H482/'Table 5.1'!I482</f>
        <v>0</v>
      </c>
      <c r="N482" s="64">
        <f>I482/'Table 5.1'!I482</f>
        <v>2.74664044575549E-2</v>
      </c>
      <c r="O482" s="179">
        <f t="shared" si="14"/>
        <v>408</v>
      </c>
      <c r="P482" s="180">
        <f t="shared" si="15"/>
        <v>402</v>
      </c>
      <c r="Q482" s="157"/>
      <c r="R482" s="157"/>
      <c r="S482" s="157"/>
      <c r="T482" s="157"/>
      <c r="U482" s="157"/>
      <c r="V482" s="157"/>
      <c r="W482" s="157"/>
    </row>
    <row r="483" spans="1:23" x14ac:dyDescent="0.2">
      <c r="A483" s="157"/>
      <c r="B483" s="19">
        <v>128030852</v>
      </c>
      <c r="C483" s="74" t="s">
        <v>68</v>
      </c>
      <c r="D483" s="75" t="s">
        <v>67</v>
      </c>
      <c r="E483" s="37">
        <f>'Table 5.1'!E483-'Table 5.1'!F483</f>
        <v>1697</v>
      </c>
      <c r="F483" s="38">
        <f>'Table 5.1'!F483-'Table 5.1'!G483</f>
        <v>287</v>
      </c>
      <c r="G483" s="38">
        <f>'Table 5.1'!G483-'Table 5.1'!H483</f>
        <v>-137</v>
      </c>
      <c r="H483" s="38">
        <f>'Table 5.1'!H483-'Table 5.1'!I483</f>
        <v>0</v>
      </c>
      <c r="I483" s="63">
        <f>'Table 5.1'!E483-'Table 5.1'!I483</f>
        <v>1847</v>
      </c>
      <c r="J483" s="30">
        <f>E483/'Table 5.1'!F483</f>
        <v>3.8425831578470668E-2</v>
      </c>
      <c r="K483" s="30">
        <f>F483/'Table 5.1'!G483</f>
        <v>6.5411614550095728E-3</v>
      </c>
      <c r="L483" s="30">
        <f>G483/'Table 5.1'!H483</f>
        <v>-3.1127166973394225E-3</v>
      </c>
      <c r="M483" s="30">
        <f>H483/'Table 5.1'!I483</f>
        <v>0</v>
      </c>
      <c r="N483" s="64">
        <f>I483/'Table 5.1'!I483</f>
        <v>4.1964874014495716E-2</v>
      </c>
      <c r="O483" s="179">
        <f t="shared" si="14"/>
        <v>376</v>
      </c>
      <c r="P483" s="180">
        <f t="shared" si="15"/>
        <v>355</v>
      </c>
      <c r="Q483" s="157"/>
      <c r="R483" s="157"/>
      <c r="S483" s="157"/>
      <c r="T483" s="157"/>
      <c r="U483" s="157"/>
      <c r="V483" s="157"/>
      <c r="W483" s="157"/>
    </row>
    <row r="484" spans="1:23" x14ac:dyDescent="0.2">
      <c r="A484" s="157"/>
      <c r="B484" s="19">
        <v>128033053</v>
      </c>
      <c r="C484" s="74" t="s">
        <v>69</v>
      </c>
      <c r="D484" s="75" t="s">
        <v>67</v>
      </c>
      <c r="E484" s="37">
        <f>'Table 5.1'!E484-'Table 5.1'!F484</f>
        <v>4021</v>
      </c>
      <c r="F484" s="38">
        <f>'Table 5.1'!F484-'Table 5.1'!G484</f>
        <v>1934</v>
      </c>
      <c r="G484" s="38">
        <f>'Table 5.1'!G484-'Table 5.1'!H484</f>
        <v>3993</v>
      </c>
      <c r="H484" s="38">
        <f>'Table 5.1'!H484-'Table 5.1'!I484</f>
        <v>0</v>
      </c>
      <c r="I484" s="63">
        <f>'Table 5.1'!E484-'Table 5.1'!I484</f>
        <v>9948</v>
      </c>
      <c r="J484" s="30">
        <f>E484/'Table 5.1'!F484</f>
        <v>5.9518346926390263E-2</v>
      </c>
      <c r="K484" s="30">
        <f>F484/'Table 5.1'!G484</f>
        <v>2.9470476190476189E-2</v>
      </c>
      <c r="L484" s="30">
        <f>G484/'Table 5.1'!H484</f>
        <v>6.4787772585669784E-2</v>
      </c>
      <c r="M484" s="30">
        <f>H484/'Table 5.1'!I484</f>
        <v>0</v>
      </c>
      <c r="N484" s="64">
        <f>I484/'Table 5.1'!I484</f>
        <v>0.16140965732087229</v>
      </c>
      <c r="O484" s="179">
        <f t="shared" si="14"/>
        <v>19</v>
      </c>
      <c r="P484" s="180">
        <f t="shared" si="15"/>
        <v>30</v>
      </c>
      <c r="Q484" s="157"/>
      <c r="R484" s="157"/>
      <c r="S484" s="157"/>
      <c r="T484" s="157"/>
      <c r="U484" s="157"/>
      <c r="V484" s="157"/>
      <c r="W484" s="157"/>
    </row>
    <row r="485" spans="1:23" x14ac:dyDescent="0.2">
      <c r="A485" s="157"/>
      <c r="B485" s="19">
        <v>128034503</v>
      </c>
      <c r="C485" s="74" t="s">
        <v>70</v>
      </c>
      <c r="D485" s="75" t="s">
        <v>67</v>
      </c>
      <c r="E485" s="37">
        <f>'Table 5.1'!E485-'Table 5.1'!F485</f>
        <v>1488</v>
      </c>
      <c r="F485" s="38">
        <f>'Table 5.1'!F485-'Table 5.1'!G485</f>
        <v>2509</v>
      </c>
      <c r="G485" s="38">
        <f>'Table 5.1'!G485-'Table 5.1'!H485</f>
        <v>-664</v>
      </c>
      <c r="H485" s="38">
        <f>'Table 5.1'!H485-'Table 5.1'!I485</f>
        <v>0</v>
      </c>
      <c r="I485" s="63">
        <f>'Table 5.1'!E485-'Table 5.1'!I485</f>
        <v>3333</v>
      </c>
      <c r="J485" s="30">
        <f>E485/'Table 5.1'!F485</f>
        <v>3.1699367290854479E-2</v>
      </c>
      <c r="K485" s="30">
        <f>F485/'Table 5.1'!G485</f>
        <v>5.6468311127115589E-2</v>
      </c>
      <c r="L485" s="30">
        <f>G485/'Table 5.1'!H485</f>
        <v>-1.4724144048252617E-2</v>
      </c>
      <c r="M485" s="30">
        <f>H485/'Table 5.1'!I485</f>
        <v>0</v>
      </c>
      <c r="N485" s="64">
        <f>I485/'Table 5.1'!I485</f>
        <v>7.3908994145822249E-2</v>
      </c>
      <c r="O485" s="179">
        <f t="shared" si="14"/>
        <v>259</v>
      </c>
      <c r="P485" s="180">
        <f t="shared" si="15"/>
        <v>207</v>
      </c>
      <c r="Q485" s="157"/>
      <c r="R485" s="157"/>
      <c r="S485" s="157"/>
      <c r="T485" s="157"/>
      <c r="U485" s="157"/>
      <c r="V485" s="157"/>
      <c r="W485" s="157"/>
    </row>
    <row r="486" spans="1:23" x14ac:dyDescent="0.2">
      <c r="A486" s="157"/>
      <c r="B486" s="19">
        <v>128321103</v>
      </c>
      <c r="C486" s="74" t="s">
        <v>302</v>
      </c>
      <c r="D486" s="75" t="s">
        <v>303</v>
      </c>
      <c r="E486" s="37">
        <f>'Table 5.1'!E486-'Table 5.1'!F486</f>
        <v>333</v>
      </c>
      <c r="F486" s="38">
        <f>'Table 5.1'!F486-'Table 5.1'!G486</f>
        <v>1274</v>
      </c>
      <c r="G486" s="38">
        <f>'Table 5.1'!G486-'Table 5.1'!H486</f>
        <v>-397</v>
      </c>
      <c r="H486" s="38">
        <f>'Table 5.1'!H486-'Table 5.1'!I486</f>
        <v>0</v>
      </c>
      <c r="I486" s="63">
        <f>'Table 5.1'!E486-'Table 5.1'!I486</f>
        <v>1210</v>
      </c>
      <c r="J486" s="30">
        <f>E486/'Table 5.1'!F486</f>
        <v>7.2195121951219516E-3</v>
      </c>
      <c r="K486" s="30">
        <f>F486/'Table 5.1'!G486</f>
        <v>2.8405163764464562E-2</v>
      </c>
      <c r="L486" s="30">
        <f>G486/'Table 5.1'!H486</f>
        <v>-8.7738684582743982E-3</v>
      </c>
      <c r="M486" s="30">
        <f>H486/'Table 5.1'!I486</f>
        <v>0</v>
      </c>
      <c r="N486" s="64">
        <f>I486/'Table 5.1'!I486</f>
        <v>2.6741513437057992E-2</v>
      </c>
      <c r="O486" s="179">
        <f t="shared" si="14"/>
        <v>413</v>
      </c>
      <c r="P486" s="180">
        <f t="shared" si="15"/>
        <v>406</v>
      </c>
      <c r="Q486" s="157"/>
      <c r="R486" s="157"/>
      <c r="S486" s="157"/>
      <c r="T486" s="157"/>
      <c r="U486" s="157"/>
      <c r="V486" s="157"/>
      <c r="W486" s="157"/>
    </row>
    <row r="487" spans="1:23" x14ac:dyDescent="0.2">
      <c r="A487" s="157"/>
      <c r="B487" s="19">
        <v>128323303</v>
      </c>
      <c r="C487" s="74" t="s">
        <v>304</v>
      </c>
      <c r="D487" s="75" t="s">
        <v>303</v>
      </c>
      <c r="E487" s="37">
        <f>'Table 5.1'!E487-'Table 5.1'!F487</f>
        <v>757</v>
      </c>
      <c r="F487" s="38">
        <f>'Table 5.1'!F487-'Table 5.1'!G487</f>
        <v>2295</v>
      </c>
      <c r="G487" s="38">
        <f>'Table 5.1'!G487-'Table 5.1'!H487</f>
        <v>2150</v>
      </c>
      <c r="H487" s="38">
        <f>'Table 5.1'!H487-'Table 5.1'!I487</f>
        <v>0</v>
      </c>
      <c r="I487" s="63">
        <f>'Table 5.1'!E487-'Table 5.1'!I487</f>
        <v>5202</v>
      </c>
      <c r="J487" s="30">
        <f>E487/'Table 5.1'!F487</f>
        <v>1.5593778967967865E-2</v>
      </c>
      <c r="K487" s="30">
        <f>F487/'Table 5.1'!G487</f>
        <v>4.962162162162162E-2</v>
      </c>
      <c r="L487" s="30">
        <f>G487/'Table 5.1'!H487</f>
        <v>4.8752834467120185E-2</v>
      </c>
      <c r="M487" s="30">
        <f>H487/'Table 5.1'!I487</f>
        <v>0</v>
      </c>
      <c r="N487" s="64">
        <f>I487/'Table 5.1'!I487</f>
        <v>0.11795918367346939</v>
      </c>
      <c r="O487" s="179">
        <f t="shared" si="14"/>
        <v>153</v>
      </c>
      <c r="P487" s="180">
        <f t="shared" si="15"/>
        <v>85</v>
      </c>
      <c r="Q487" s="157"/>
      <c r="R487" s="157"/>
      <c r="S487" s="157"/>
      <c r="T487" s="157"/>
      <c r="U487" s="157"/>
      <c r="V487" s="157"/>
      <c r="W487" s="157"/>
    </row>
    <row r="488" spans="1:23" x14ac:dyDescent="0.2">
      <c r="A488" s="157"/>
      <c r="B488" s="19">
        <v>128323703</v>
      </c>
      <c r="C488" s="74" t="s">
        <v>305</v>
      </c>
      <c r="D488" s="75" t="s">
        <v>303</v>
      </c>
      <c r="E488" s="37">
        <f>'Table 5.1'!E488-'Table 5.1'!F488</f>
        <v>1554</v>
      </c>
      <c r="F488" s="38">
        <f>'Table 5.1'!F488-'Table 5.1'!G488</f>
        <v>-1110</v>
      </c>
      <c r="G488" s="38">
        <f>'Table 5.1'!G488-'Table 5.1'!H488</f>
        <v>428</v>
      </c>
      <c r="H488" s="38">
        <f>'Table 5.1'!H488-'Table 5.1'!I488</f>
        <v>0</v>
      </c>
      <c r="I488" s="63">
        <f>'Table 5.1'!E488-'Table 5.1'!I488</f>
        <v>872</v>
      </c>
      <c r="J488" s="30">
        <f>E488/'Table 5.1'!F488</f>
        <v>3.7378232110643415E-2</v>
      </c>
      <c r="K488" s="30">
        <f>F488/'Table 5.1'!G488</f>
        <v>-2.6004451212369686E-2</v>
      </c>
      <c r="L488" s="30">
        <f>G488/'Table 5.1'!H488</f>
        <v>1.0128499420214402E-2</v>
      </c>
      <c r="M488" s="30">
        <f>H488/'Table 5.1'!I488</f>
        <v>0</v>
      </c>
      <c r="N488" s="64">
        <f>I488/'Table 5.1'!I488</f>
        <v>2.0635634332773267E-2</v>
      </c>
      <c r="O488" s="179">
        <f t="shared" si="14"/>
        <v>430</v>
      </c>
      <c r="P488" s="180">
        <f t="shared" si="15"/>
        <v>419</v>
      </c>
      <c r="Q488" s="157"/>
      <c r="R488" s="157"/>
      <c r="S488" s="157"/>
      <c r="T488" s="157"/>
      <c r="U488" s="157"/>
      <c r="V488" s="157"/>
      <c r="W488" s="157"/>
    </row>
    <row r="489" spans="1:23" x14ac:dyDescent="0.2">
      <c r="A489" s="157"/>
      <c r="B489" s="19">
        <v>128325203</v>
      </c>
      <c r="C489" s="74" t="s">
        <v>306</v>
      </c>
      <c r="D489" s="75" t="s">
        <v>303</v>
      </c>
      <c r="E489" s="37">
        <f>'Table 5.1'!E489-'Table 5.1'!F489</f>
        <v>-109</v>
      </c>
      <c r="F489" s="38">
        <f>'Table 5.1'!F489-'Table 5.1'!G489</f>
        <v>-1153</v>
      </c>
      <c r="G489" s="38">
        <f>'Table 5.1'!G489-'Table 5.1'!H489</f>
        <v>1570</v>
      </c>
      <c r="H489" s="38">
        <f>'Table 5.1'!H489-'Table 5.1'!I489</f>
        <v>0</v>
      </c>
      <c r="I489" s="63">
        <f>'Table 5.1'!E489-'Table 5.1'!I489</f>
        <v>308</v>
      </c>
      <c r="J489" s="30">
        <f>E489/'Table 5.1'!F489</f>
        <v>-2.092130518234165E-3</v>
      </c>
      <c r="K489" s="30">
        <f>F489/'Table 5.1'!G489</f>
        <v>-2.1651362364561621E-2</v>
      </c>
      <c r="L489" s="30">
        <f>G489/'Table 5.1'!H489</f>
        <v>3.037749356654993E-2</v>
      </c>
      <c r="M489" s="30">
        <f>H489/'Table 5.1'!I489</f>
        <v>0</v>
      </c>
      <c r="N489" s="64">
        <f>I489/'Table 5.1'!I489</f>
        <v>5.9594063812085209E-3</v>
      </c>
      <c r="O489" s="179">
        <f t="shared" si="14"/>
        <v>445</v>
      </c>
      <c r="P489" s="180">
        <f t="shared" si="15"/>
        <v>445</v>
      </c>
      <c r="Q489" s="157"/>
      <c r="R489" s="157"/>
      <c r="S489" s="157"/>
      <c r="T489" s="157"/>
      <c r="U489" s="157"/>
      <c r="V489" s="157"/>
      <c r="W489" s="157"/>
    </row>
    <row r="490" spans="1:23" x14ac:dyDescent="0.2">
      <c r="A490" s="157"/>
      <c r="B490" s="19">
        <v>128326303</v>
      </c>
      <c r="C490" s="74" t="s">
        <v>307</v>
      </c>
      <c r="D490" s="75" t="s">
        <v>303</v>
      </c>
      <c r="E490" s="37">
        <f>'Table 5.1'!E490-'Table 5.1'!F490</f>
        <v>3878</v>
      </c>
      <c r="F490" s="38">
        <f>'Table 5.1'!F490-'Table 5.1'!G490</f>
        <v>2198</v>
      </c>
      <c r="G490" s="38">
        <f>'Table 5.1'!G490-'Table 5.1'!H490</f>
        <v>-1232</v>
      </c>
      <c r="H490" s="38">
        <f>'Table 5.1'!H490-'Table 5.1'!I490</f>
        <v>0</v>
      </c>
      <c r="I490" s="63">
        <f>'Table 5.1'!E490-'Table 5.1'!I490</f>
        <v>4844</v>
      </c>
      <c r="J490" s="30">
        <f>E490/'Table 5.1'!F490</f>
        <v>8.2267337024544432E-2</v>
      </c>
      <c r="K490" s="30">
        <f>F490/'Table 5.1'!G490</f>
        <v>4.8908569012705544E-2</v>
      </c>
      <c r="L490" s="30">
        <f>G490/'Table 5.1'!H490</f>
        <v>-2.6682260195352261E-2</v>
      </c>
      <c r="M490" s="30">
        <f>H490/'Table 5.1'!I490</f>
        <v>0</v>
      </c>
      <c r="N490" s="64">
        <f>I490/'Table 5.1'!I490</f>
        <v>0.10490979576808958</v>
      </c>
      <c r="O490" s="179">
        <f t="shared" si="14"/>
        <v>167</v>
      </c>
      <c r="P490" s="180">
        <f t="shared" si="15"/>
        <v>129</v>
      </c>
      <c r="Q490" s="157"/>
      <c r="R490" s="157"/>
      <c r="S490" s="157"/>
      <c r="T490" s="157"/>
      <c r="U490" s="157"/>
      <c r="V490" s="157"/>
      <c r="W490" s="157"/>
    </row>
    <row r="491" spans="1:23" x14ac:dyDescent="0.2">
      <c r="A491" s="157"/>
      <c r="B491" s="19">
        <v>128327303</v>
      </c>
      <c r="C491" s="74" t="s">
        <v>308</v>
      </c>
      <c r="D491" s="75" t="s">
        <v>303</v>
      </c>
      <c r="E491" s="37">
        <f>'Table 5.1'!E491-'Table 5.1'!F491</f>
        <v>556</v>
      </c>
      <c r="F491" s="38">
        <f>'Table 5.1'!F491-'Table 5.1'!G491</f>
        <v>-35</v>
      </c>
      <c r="G491" s="38">
        <f>'Table 5.1'!G491-'Table 5.1'!H491</f>
        <v>-1566</v>
      </c>
      <c r="H491" s="38">
        <f>'Table 5.1'!H491-'Table 5.1'!I491</f>
        <v>0</v>
      </c>
      <c r="I491" s="63">
        <f>'Table 5.1'!E491-'Table 5.1'!I491</f>
        <v>-1045</v>
      </c>
      <c r="J491" s="30">
        <f>E491/'Table 5.1'!F491</f>
        <v>1.4150463198615494E-2</v>
      </c>
      <c r="K491" s="30">
        <f>F491/'Table 5.1'!G491</f>
        <v>-8.8997380934218221E-4</v>
      </c>
      <c r="L491" s="30">
        <f>G491/'Table 5.1'!H491</f>
        <v>-3.8295062724671702E-2</v>
      </c>
      <c r="M491" s="30">
        <f>H491/'Table 5.1'!I491</f>
        <v>0</v>
      </c>
      <c r="N491" s="64">
        <f>I491/'Table 5.1'!I491</f>
        <v>-2.5554495879490376E-2</v>
      </c>
      <c r="O491" s="179">
        <f t="shared" si="14"/>
        <v>480</v>
      </c>
      <c r="P491" s="180">
        <f t="shared" si="15"/>
        <v>481</v>
      </c>
      <c r="Q491" s="157"/>
      <c r="R491" s="157"/>
      <c r="S491" s="157"/>
      <c r="T491" s="157"/>
      <c r="U491" s="157"/>
      <c r="V491" s="157"/>
      <c r="W491" s="157"/>
    </row>
    <row r="492" spans="1:23" x14ac:dyDescent="0.2">
      <c r="A492" s="157"/>
      <c r="B492" s="19">
        <v>128328003</v>
      </c>
      <c r="C492" s="74" t="s">
        <v>309</v>
      </c>
      <c r="D492" s="75" t="s">
        <v>303</v>
      </c>
      <c r="E492" s="37">
        <f>'Table 5.1'!E492-'Table 5.1'!F492</f>
        <v>1538</v>
      </c>
      <c r="F492" s="38">
        <f>'Table 5.1'!F492-'Table 5.1'!G492</f>
        <v>1470</v>
      </c>
      <c r="G492" s="38">
        <f>'Table 5.1'!G492-'Table 5.1'!H492</f>
        <v>-113</v>
      </c>
      <c r="H492" s="38">
        <f>'Table 5.1'!H492-'Table 5.1'!I492</f>
        <v>0</v>
      </c>
      <c r="I492" s="63">
        <f>'Table 5.1'!E492-'Table 5.1'!I492</f>
        <v>2895</v>
      </c>
      <c r="J492" s="30">
        <f>E492/'Table 5.1'!F492</f>
        <v>3.0694314167681161E-2</v>
      </c>
      <c r="K492" s="30">
        <f>F492/'Table 5.1'!G492</f>
        <v>3.0223903612476097E-2</v>
      </c>
      <c r="L492" s="30">
        <f>G492/'Table 5.1'!H492</f>
        <v>-2.3179487179487181E-3</v>
      </c>
      <c r="M492" s="30">
        <f>H492/'Table 5.1'!I492</f>
        <v>0</v>
      </c>
      <c r="N492" s="64">
        <f>I492/'Table 5.1'!I492</f>
        <v>5.9384615384615383E-2</v>
      </c>
      <c r="O492" s="179">
        <f t="shared" si="14"/>
        <v>295</v>
      </c>
      <c r="P492" s="180">
        <f t="shared" si="15"/>
        <v>281</v>
      </c>
      <c r="Q492" s="157"/>
      <c r="R492" s="157"/>
      <c r="S492" s="157"/>
      <c r="T492" s="157"/>
      <c r="U492" s="157"/>
      <c r="V492" s="157"/>
      <c r="W492" s="157"/>
    </row>
    <row r="493" spans="1:23" x14ac:dyDescent="0.2">
      <c r="A493" s="157"/>
      <c r="B493" s="19">
        <v>129540803</v>
      </c>
      <c r="C493" s="74" t="s">
        <v>474</v>
      </c>
      <c r="D493" s="75" t="s">
        <v>475</v>
      </c>
      <c r="E493" s="37">
        <f>'Table 5.1'!E493-'Table 5.1'!F493</f>
        <v>187</v>
      </c>
      <c r="F493" s="38">
        <f>'Table 5.1'!F493-'Table 5.1'!G493</f>
        <v>1909</v>
      </c>
      <c r="G493" s="38">
        <f>'Table 5.1'!G493-'Table 5.1'!H493</f>
        <v>1616</v>
      </c>
      <c r="H493" s="38">
        <f>'Table 5.1'!H493-'Table 5.1'!I493</f>
        <v>0</v>
      </c>
      <c r="I493" s="63">
        <f>'Table 5.1'!E493-'Table 5.1'!I493</f>
        <v>3712</v>
      </c>
      <c r="J493" s="30">
        <f>E493/'Table 5.1'!F493</f>
        <v>2.9985728717348429E-3</v>
      </c>
      <c r="K493" s="30">
        <f>F493/'Table 5.1'!G493</f>
        <v>3.1577728520858835E-2</v>
      </c>
      <c r="L493" s="30">
        <f>G493/'Table 5.1'!H493</f>
        <v>2.7465243550086678E-2</v>
      </c>
      <c r="M493" s="30">
        <f>H493/'Table 5.1'!I493</f>
        <v>0</v>
      </c>
      <c r="N493" s="64">
        <f>I493/'Table 5.1'!I493</f>
        <v>6.3088480233862473E-2</v>
      </c>
      <c r="O493" s="179">
        <f t="shared" si="14"/>
        <v>236</v>
      </c>
      <c r="P493" s="180">
        <f t="shared" si="15"/>
        <v>265</v>
      </c>
      <c r="Q493" s="157"/>
      <c r="R493" s="157"/>
      <c r="S493" s="157"/>
      <c r="T493" s="157"/>
      <c r="U493" s="157"/>
      <c r="V493" s="157"/>
      <c r="W493" s="157"/>
    </row>
    <row r="494" spans="1:23" x14ac:dyDescent="0.2">
      <c r="A494" s="157"/>
      <c r="B494" s="19">
        <v>129544503</v>
      </c>
      <c r="C494" s="74" t="s">
        <v>476</v>
      </c>
      <c r="D494" s="75" t="s">
        <v>475</v>
      </c>
      <c r="E494" s="37">
        <f>'Table 5.1'!E494-'Table 5.1'!F494</f>
        <v>2172</v>
      </c>
      <c r="F494" s="38">
        <f>'Table 5.1'!F494-'Table 5.1'!G494</f>
        <v>312</v>
      </c>
      <c r="G494" s="38">
        <f>'Table 5.1'!G494-'Table 5.1'!H494</f>
        <v>3093</v>
      </c>
      <c r="H494" s="38">
        <f>'Table 5.1'!H494-'Table 5.1'!I494</f>
        <v>0</v>
      </c>
      <c r="I494" s="63">
        <f>'Table 5.1'!E494-'Table 5.1'!I494</f>
        <v>5577</v>
      </c>
      <c r="J494" s="30">
        <f>E494/'Table 5.1'!F494</f>
        <v>5.5562661482182599E-2</v>
      </c>
      <c r="K494" s="30">
        <f>F494/'Table 5.1'!G494</f>
        <v>8.0455916862219243E-3</v>
      </c>
      <c r="L494" s="30">
        <f>G494/'Table 5.1'!H494</f>
        <v>8.6672644734629822E-2</v>
      </c>
      <c r="M494" s="30">
        <f>H494/'Table 5.1'!I494</f>
        <v>0</v>
      </c>
      <c r="N494" s="64">
        <f>I494/'Table 5.1'!I494</f>
        <v>0.15627977358067591</v>
      </c>
      <c r="O494" s="179">
        <f t="shared" si="14"/>
        <v>128</v>
      </c>
      <c r="P494" s="180">
        <f t="shared" si="15"/>
        <v>33</v>
      </c>
      <c r="Q494" s="157"/>
      <c r="R494" s="157"/>
      <c r="S494" s="157"/>
      <c r="T494" s="157"/>
      <c r="U494" s="157"/>
      <c r="V494" s="157"/>
      <c r="W494" s="157"/>
    </row>
    <row r="495" spans="1:23" x14ac:dyDescent="0.2">
      <c r="A495" s="157"/>
      <c r="B495" s="19">
        <v>129544703</v>
      </c>
      <c r="C495" s="74" t="s">
        <v>477</v>
      </c>
      <c r="D495" s="75" t="s">
        <v>475</v>
      </c>
      <c r="E495" s="37">
        <f>'Table 5.1'!E495-'Table 5.1'!F495</f>
        <v>27</v>
      </c>
      <c r="F495" s="38">
        <f>'Table 5.1'!F495-'Table 5.1'!G495</f>
        <v>949</v>
      </c>
      <c r="G495" s="38">
        <f>'Table 5.1'!G495-'Table 5.1'!H495</f>
        <v>-177</v>
      </c>
      <c r="H495" s="38">
        <f>'Table 5.1'!H495-'Table 5.1'!I495</f>
        <v>0</v>
      </c>
      <c r="I495" s="63">
        <f>'Table 5.1'!E495-'Table 5.1'!I495</f>
        <v>799</v>
      </c>
      <c r="J495" s="30">
        <f>E495/'Table 5.1'!F495</f>
        <v>6.4394571776097689E-4</v>
      </c>
      <c r="K495" s="30">
        <f>F495/'Table 5.1'!G495</f>
        <v>2.3157637872132746E-2</v>
      </c>
      <c r="L495" s="30">
        <f>G495/'Table 5.1'!H495</f>
        <v>-4.3006050003644583E-3</v>
      </c>
      <c r="M495" s="30">
        <f>H495/'Table 5.1'!I495</f>
        <v>0</v>
      </c>
      <c r="N495" s="64">
        <f>I495/'Table 5.1'!I495</f>
        <v>1.9413465510119784E-2</v>
      </c>
      <c r="O495" s="179">
        <f t="shared" si="14"/>
        <v>432</v>
      </c>
      <c r="P495" s="180">
        <f t="shared" si="15"/>
        <v>423</v>
      </c>
      <c r="Q495" s="157"/>
      <c r="R495" s="157"/>
      <c r="S495" s="157"/>
      <c r="T495" s="157"/>
      <c r="U495" s="157"/>
      <c r="V495" s="157"/>
      <c r="W495" s="157"/>
    </row>
    <row r="496" spans="1:23" x14ac:dyDescent="0.2">
      <c r="A496" s="157"/>
      <c r="B496" s="19">
        <v>129545003</v>
      </c>
      <c r="C496" s="74" t="s">
        <v>478</v>
      </c>
      <c r="D496" s="75" t="s">
        <v>475</v>
      </c>
      <c r="E496" s="37">
        <f>'Table 5.1'!E496-'Table 5.1'!F496</f>
        <v>1169</v>
      </c>
      <c r="F496" s="38">
        <f>'Table 5.1'!F496-'Table 5.1'!G496</f>
        <v>1790</v>
      </c>
      <c r="G496" s="38">
        <f>'Table 5.1'!G496-'Table 5.1'!H496</f>
        <v>-1201</v>
      </c>
      <c r="H496" s="38">
        <f>'Table 5.1'!H496-'Table 5.1'!I496</f>
        <v>0</v>
      </c>
      <c r="I496" s="63">
        <f>'Table 5.1'!E496-'Table 5.1'!I496</f>
        <v>1758</v>
      </c>
      <c r="J496" s="30">
        <f>E496/'Table 5.1'!F496</f>
        <v>2.6533206228153798E-2</v>
      </c>
      <c r="K496" s="30">
        <f>F496/'Table 5.1'!G496</f>
        <v>4.2348821803728592E-2</v>
      </c>
      <c r="L496" s="30">
        <f>G496/'Table 5.1'!H496</f>
        <v>-2.7628884952494881E-2</v>
      </c>
      <c r="M496" s="30">
        <f>H496/'Table 5.1'!I496</f>
        <v>0</v>
      </c>
      <c r="N496" s="64">
        <f>I496/'Table 5.1'!I496</f>
        <v>4.0442614276840969E-2</v>
      </c>
      <c r="O496" s="179">
        <f t="shared" si="14"/>
        <v>383</v>
      </c>
      <c r="P496" s="180">
        <f t="shared" si="15"/>
        <v>360</v>
      </c>
      <c r="Q496" s="157"/>
      <c r="R496" s="157"/>
      <c r="S496" s="157"/>
      <c r="T496" s="157"/>
      <c r="U496" s="157"/>
      <c r="V496" s="157"/>
      <c r="W496" s="157"/>
    </row>
    <row r="497" spans="1:23" x14ac:dyDescent="0.2">
      <c r="A497" s="157"/>
      <c r="B497" s="19">
        <v>129546003</v>
      </c>
      <c r="C497" s="74" t="s">
        <v>479</v>
      </c>
      <c r="D497" s="75" t="s">
        <v>475</v>
      </c>
      <c r="E497" s="37">
        <f>'Table 5.1'!E497-'Table 5.1'!F497</f>
        <v>2238</v>
      </c>
      <c r="F497" s="38">
        <f>'Table 5.1'!F497-'Table 5.1'!G497</f>
        <v>179</v>
      </c>
      <c r="G497" s="38">
        <f>'Table 5.1'!G497-'Table 5.1'!H497</f>
        <v>62</v>
      </c>
      <c r="H497" s="38">
        <f>'Table 5.1'!H497-'Table 5.1'!I497</f>
        <v>0</v>
      </c>
      <c r="I497" s="63">
        <f>'Table 5.1'!E497-'Table 5.1'!I497</f>
        <v>2479</v>
      </c>
      <c r="J497" s="30">
        <f>E497/'Table 5.1'!F497</f>
        <v>4.3507844242695229E-2</v>
      </c>
      <c r="K497" s="30">
        <f>F497/'Table 5.1'!G497</f>
        <v>3.4920015606710888E-3</v>
      </c>
      <c r="L497" s="30">
        <f>G497/'Table 5.1'!H497</f>
        <v>1.21098480409391E-3</v>
      </c>
      <c r="M497" s="30">
        <f>H497/'Table 5.1'!I497</f>
        <v>0</v>
      </c>
      <c r="N497" s="64">
        <f>I497/'Table 5.1'!I497</f>
        <v>4.8419860150787142E-2</v>
      </c>
      <c r="O497" s="179">
        <f t="shared" si="14"/>
        <v>337</v>
      </c>
      <c r="P497" s="180">
        <f t="shared" si="15"/>
        <v>332</v>
      </c>
      <c r="Q497" s="157"/>
      <c r="R497" s="157"/>
      <c r="S497" s="157"/>
      <c r="T497" s="157"/>
      <c r="U497" s="157"/>
      <c r="V497" s="157"/>
      <c r="W497" s="157"/>
    </row>
    <row r="498" spans="1:23" x14ac:dyDescent="0.2">
      <c r="A498" s="157"/>
      <c r="B498" s="19">
        <v>129546103</v>
      </c>
      <c r="C498" s="74" t="s">
        <v>480</v>
      </c>
      <c r="D498" s="75" t="s">
        <v>475</v>
      </c>
      <c r="E498" s="37">
        <f>'Table 5.1'!E498-'Table 5.1'!F498</f>
        <v>1076</v>
      </c>
      <c r="F498" s="38">
        <f>'Table 5.1'!F498-'Table 5.1'!G498</f>
        <v>956</v>
      </c>
      <c r="G498" s="38">
        <f>'Table 5.1'!G498-'Table 5.1'!H498</f>
        <v>721</v>
      </c>
      <c r="H498" s="38">
        <f>'Table 5.1'!H498-'Table 5.1'!I498</f>
        <v>0</v>
      </c>
      <c r="I498" s="63">
        <f>'Table 5.1'!E498-'Table 5.1'!I498</f>
        <v>2753</v>
      </c>
      <c r="J498" s="30">
        <f>E498/'Table 5.1'!F498</f>
        <v>2.6048853705183141E-2</v>
      </c>
      <c r="K498" s="30">
        <f>F498/'Table 5.1'!G498</f>
        <v>2.3692101806646677E-2</v>
      </c>
      <c r="L498" s="30">
        <f>G498/'Table 5.1'!H498</f>
        <v>1.8193287913197072E-2</v>
      </c>
      <c r="M498" s="30">
        <f>H498/'Table 5.1'!I498</f>
        <v>0</v>
      </c>
      <c r="N498" s="64">
        <f>I498/'Table 5.1'!I498</f>
        <v>6.9467575069391871E-2</v>
      </c>
      <c r="O498" s="179">
        <f t="shared" si="14"/>
        <v>315</v>
      </c>
      <c r="P498" s="180">
        <f t="shared" si="15"/>
        <v>237</v>
      </c>
      <c r="Q498" s="157"/>
      <c r="R498" s="157"/>
      <c r="S498" s="157"/>
      <c r="T498" s="157"/>
      <c r="U498" s="157"/>
      <c r="V498" s="157"/>
      <c r="W498" s="157"/>
    </row>
    <row r="499" spans="1:23" x14ac:dyDescent="0.2">
      <c r="A499" s="157"/>
      <c r="B499" s="19">
        <v>129546803</v>
      </c>
      <c r="C499" s="74" t="s">
        <v>481</v>
      </c>
      <c r="D499" s="75" t="s">
        <v>475</v>
      </c>
      <c r="E499" s="37">
        <f>'Table 5.1'!E499-'Table 5.1'!F499</f>
        <v>-408</v>
      </c>
      <c r="F499" s="38">
        <f>'Table 5.1'!F499-'Table 5.1'!G499</f>
        <v>2282</v>
      </c>
      <c r="G499" s="38">
        <f>'Table 5.1'!G499-'Table 5.1'!H499</f>
        <v>-144</v>
      </c>
      <c r="H499" s="38">
        <f>'Table 5.1'!H499-'Table 5.1'!I499</f>
        <v>0</v>
      </c>
      <c r="I499" s="63">
        <f>'Table 5.1'!E499-'Table 5.1'!I499</f>
        <v>1730</v>
      </c>
      <c r="J499" s="30">
        <f>E499/'Table 5.1'!F499</f>
        <v>-9.6097227783404383E-3</v>
      </c>
      <c r="K499" s="30">
        <f>F499/'Table 5.1'!G499</f>
        <v>5.6801493466085873E-2</v>
      </c>
      <c r="L499" s="30">
        <f>G499/'Table 5.1'!H499</f>
        <v>-3.5715171507229842E-3</v>
      </c>
      <c r="M499" s="30">
        <f>H499/'Table 5.1'!I499</f>
        <v>0</v>
      </c>
      <c r="N499" s="64">
        <f>I499/'Table 5.1'!I499</f>
        <v>4.2907810213546962E-2</v>
      </c>
      <c r="O499" s="179">
        <f t="shared" si="14"/>
        <v>386</v>
      </c>
      <c r="P499" s="180">
        <f t="shared" si="15"/>
        <v>351</v>
      </c>
      <c r="Q499" s="157"/>
      <c r="R499" s="157"/>
      <c r="S499" s="157"/>
      <c r="T499" s="157"/>
      <c r="U499" s="157"/>
      <c r="V499" s="157"/>
      <c r="W499" s="157"/>
    </row>
    <row r="500" spans="1:23" x14ac:dyDescent="0.2">
      <c r="A500" s="157"/>
      <c r="B500" s="19">
        <v>129547203</v>
      </c>
      <c r="C500" s="74" t="s">
        <v>482</v>
      </c>
      <c r="D500" s="75" t="s">
        <v>475</v>
      </c>
      <c r="E500" s="37">
        <f>'Table 5.1'!E500-'Table 5.1'!F500</f>
        <v>-109</v>
      </c>
      <c r="F500" s="38">
        <f>'Table 5.1'!F500-'Table 5.1'!G500</f>
        <v>-1825</v>
      </c>
      <c r="G500" s="38">
        <f>'Table 5.1'!G500-'Table 5.1'!H500</f>
        <v>315</v>
      </c>
      <c r="H500" s="38">
        <f>'Table 5.1'!H500-'Table 5.1'!I500</f>
        <v>0</v>
      </c>
      <c r="I500" s="63">
        <f>'Table 5.1'!E500-'Table 5.1'!I500</f>
        <v>-1619</v>
      </c>
      <c r="J500" s="30">
        <f>E500/'Table 5.1'!F500</f>
        <v>-3.7086182845088634E-3</v>
      </c>
      <c r="K500" s="30">
        <f>F500/'Table 5.1'!G500</f>
        <v>-5.8463608405945666E-2</v>
      </c>
      <c r="L500" s="30">
        <f>G500/'Table 5.1'!H500</f>
        <v>1.0193844859389664E-2</v>
      </c>
      <c r="M500" s="30">
        <f>H500/'Table 5.1'!I500</f>
        <v>0</v>
      </c>
      <c r="N500" s="64">
        <f>I500/'Table 5.1'!I500</f>
        <v>-5.2393126436037669E-2</v>
      </c>
      <c r="O500" s="179">
        <f t="shared" si="14"/>
        <v>484</v>
      </c>
      <c r="P500" s="180">
        <f t="shared" si="15"/>
        <v>491</v>
      </c>
      <c r="Q500" s="157"/>
      <c r="R500" s="157"/>
      <c r="S500" s="157"/>
      <c r="T500" s="157"/>
      <c r="U500" s="157"/>
      <c r="V500" s="157"/>
      <c r="W500" s="157"/>
    </row>
    <row r="501" spans="1:23" x14ac:dyDescent="0.2">
      <c r="A501" s="157"/>
      <c r="B501" s="19">
        <v>129547303</v>
      </c>
      <c r="C501" s="74" t="s">
        <v>483</v>
      </c>
      <c r="D501" s="75" t="s">
        <v>475</v>
      </c>
      <c r="E501" s="37">
        <f>'Table 5.1'!E501-'Table 5.1'!F501</f>
        <v>3343</v>
      </c>
      <c r="F501" s="38">
        <f>'Table 5.1'!F501-'Table 5.1'!G501</f>
        <v>1573</v>
      </c>
      <c r="G501" s="38">
        <f>'Table 5.1'!G501-'Table 5.1'!H501</f>
        <v>1613</v>
      </c>
      <c r="H501" s="38">
        <f>'Table 5.1'!H501-'Table 5.1'!I501</f>
        <v>0</v>
      </c>
      <c r="I501" s="63">
        <f>'Table 5.1'!E501-'Table 5.1'!I501</f>
        <v>6529</v>
      </c>
      <c r="J501" s="30">
        <f>E501/'Table 5.1'!F501</f>
        <v>6.4044599409939076E-2</v>
      </c>
      <c r="K501" s="30">
        <f>F501/'Table 5.1'!G501</f>
        <v>3.1071604938271605E-2</v>
      </c>
      <c r="L501" s="30">
        <f>G501/'Table 5.1'!H501</f>
        <v>3.29103076797519E-2</v>
      </c>
      <c r="M501" s="30">
        <f>H501/'Table 5.1'!I501</f>
        <v>0</v>
      </c>
      <c r="N501" s="64">
        <f>I501/'Table 5.1'!I501</f>
        <v>0.13321227454500939</v>
      </c>
      <c r="O501" s="179">
        <f t="shared" si="14"/>
        <v>81</v>
      </c>
      <c r="P501" s="180">
        <f t="shared" si="15"/>
        <v>62</v>
      </c>
      <c r="Q501" s="157"/>
      <c r="R501" s="157"/>
      <c r="S501" s="157"/>
      <c r="T501" s="157"/>
      <c r="U501" s="157"/>
      <c r="V501" s="157"/>
      <c r="W501" s="157"/>
    </row>
    <row r="502" spans="1:23" x14ac:dyDescent="0.2">
      <c r="A502" s="157"/>
      <c r="B502" s="19">
        <v>129547603</v>
      </c>
      <c r="C502" s="74" t="s">
        <v>484</v>
      </c>
      <c r="D502" s="75" t="s">
        <v>475</v>
      </c>
      <c r="E502" s="37">
        <f>'Table 5.1'!E502-'Table 5.1'!F502</f>
        <v>2206</v>
      </c>
      <c r="F502" s="38">
        <f>'Table 5.1'!F502-'Table 5.1'!G502</f>
        <v>-2220</v>
      </c>
      <c r="G502" s="38">
        <f>'Table 5.1'!G502-'Table 5.1'!H502</f>
        <v>3691</v>
      </c>
      <c r="H502" s="38">
        <f>'Table 5.1'!H502-'Table 5.1'!I502</f>
        <v>0</v>
      </c>
      <c r="I502" s="63">
        <f>'Table 5.1'!E502-'Table 5.1'!I502</f>
        <v>3677</v>
      </c>
      <c r="J502" s="30">
        <f>E502/'Table 5.1'!F502</f>
        <v>4.5657753125258715E-2</v>
      </c>
      <c r="K502" s="30">
        <f>F502/'Table 5.1'!G502</f>
        <v>-4.3929080259616907E-2</v>
      </c>
      <c r="L502" s="30">
        <f>G502/'Table 5.1'!H502</f>
        <v>7.8791760059771593E-2</v>
      </c>
      <c r="M502" s="30">
        <f>H502/'Table 5.1'!I502</f>
        <v>0</v>
      </c>
      <c r="N502" s="64">
        <f>I502/'Table 5.1'!I502</f>
        <v>7.8492902124026043E-2</v>
      </c>
      <c r="O502" s="179">
        <f t="shared" si="14"/>
        <v>237</v>
      </c>
      <c r="P502" s="180">
        <f t="shared" si="15"/>
        <v>188</v>
      </c>
      <c r="Q502" s="157"/>
      <c r="R502" s="157"/>
      <c r="S502" s="157"/>
      <c r="T502" s="157"/>
      <c r="U502" s="157"/>
      <c r="V502" s="157"/>
      <c r="W502" s="157"/>
    </row>
    <row r="503" spans="1:23" x14ac:dyDescent="0.2">
      <c r="A503" s="157"/>
      <c r="B503" s="19">
        <v>129547803</v>
      </c>
      <c r="C503" s="74" t="s">
        <v>485</v>
      </c>
      <c r="D503" s="75" t="s">
        <v>475</v>
      </c>
      <c r="E503" s="37">
        <f>'Table 5.1'!E503-'Table 5.1'!F503</f>
        <v>5919</v>
      </c>
      <c r="F503" s="38">
        <f>'Table 5.1'!F503-'Table 5.1'!G503</f>
        <v>940</v>
      </c>
      <c r="G503" s="38">
        <f>'Table 5.1'!G503-'Table 5.1'!H503</f>
        <v>2247</v>
      </c>
      <c r="H503" s="38">
        <f>'Table 5.1'!H503-'Table 5.1'!I503</f>
        <v>0</v>
      </c>
      <c r="I503" s="63">
        <f>'Table 5.1'!E503-'Table 5.1'!I503</f>
        <v>9106</v>
      </c>
      <c r="J503" s="30">
        <f>E503/'Table 5.1'!F503</f>
        <v>0.11564612559102809</v>
      </c>
      <c r="K503" s="30">
        <f>F503/'Table 5.1'!G503</f>
        <v>1.8709446280004777E-2</v>
      </c>
      <c r="L503" s="30">
        <f>G503/'Table 5.1'!H503</f>
        <v>4.6817376810084382E-2</v>
      </c>
      <c r="M503" s="30">
        <f>H503/'Table 5.1'!I503</f>
        <v>0</v>
      </c>
      <c r="N503" s="64">
        <f>I503/'Table 5.1'!I503</f>
        <v>0.18972809667673715</v>
      </c>
      <c r="O503" s="179">
        <f t="shared" si="14"/>
        <v>27</v>
      </c>
      <c r="P503" s="180">
        <f t="shared" si="15"/>
        <v>15</v>
      </c>
      <c r="Q503" s="157"/>
      <c r="R503" s="157"/>
      <c r="S503" s="157"/>
      <c r="T503" s="157"/>
      <c r="U503" s="157"/>
      <c r="V503" s="157"/>
      <c r="W503" s="157"/>
    </row>
    <row r="504" spans="1:23" ht="12" thickBot="1" x14ac:dyDescent="0.25">
      <c r="A504" s="157"/>
      <c r="B504" s="42">
        <v>129548803</v>
      </c>
      <c r="C504" s="43" t="s">
        <v>486</v>
      </c>
      <c r="D504" s="78" t="s">
        <v>475</v>
      </c>
      <c r="E504" s="51">
        <f>'Table 5.1'!E504-'Table 5.1'!F504</f>
        <v>882</v>
      </c>
      <c r="F504" s="52">
        <f>'Table 5.1'!F504-'Table 5.1'!G504</f>
        <v>1831</v>
      </c>
      <c r="G504" s="52">
        <f>'Table 5.1'!G504-'Table 5.1'!H504</f>
        <v>-789</v>
      </c>
      <c r="H504" s="52">
        <f>'Table 5.1'!H504-'Table 5.1'!I504</f>
        <v>0</v>
      </c>
      <c r="I504" s="69">
        <f>'Table 5.1'!E504-'Table 5.1'!I504</f>
        <v>1924</v>
      </c>
      <c r="J504" s="53">
        <f>E504/'Table 5.1'!F504</f>
        <v>1.8589946253556752E-2</v>
      </c>
      <c r="K504" s="53">
        <f>F504/'Table 5.1'!G504</f>
        <v>4.0141184723988248E-2</v>
      </c>
      <c r="L504" s="53">
        <f>G504/'Table 5.1'!H504</f>
        <v>-1.700321099928884E-2</v>
      </c>
      <c r="M504" s="53">
        <f>H504/'Table 5.1'!I504</f>
        <v>0</v>
      </c>
      <c r="N504" s="70">
        <f>I504/'Table 5.1'!I504</f>
        <v>4.1462836454539576E-2</v>
      </c>
      <c r="O504" s="181">
        <f t="shared" si="14"/>
        <v>366</v>
      </c>
      <c r="P504" s="182">
        <f t="shared" si="15"/>
        <v>357</v>
      </c>
      <c r="Q504" s="157"/>
      <c r="R504" s="157"/>
      <c r="S504" s="157"/>
      <c r="T504" s="157"/>
      <c r="U504" s="157"/>
      <c r="V504" s="157"/>
      <c r="W504" s="157"/>
    </row>
    <row r="505" spans="1:23" ht="12" thickBot="1" x14ac:dyDescent="0.25">
      <c r="A505" s="157"/>
      <c r="B505" s="158"/>
      <c r="C505" s="158"/>
      <c r="D505" s="158"/>
      <c r="E505" s="37"/>
      <c r="F505" s="38"/>
      <c r="G505" s="38"/>
      <c r="H505" s="38"/>
      <c r="I505" s="159"/>
      <c r="J505" s="38"/>
      <c r="K505" s="30"/>
      <c r="L505" s="30"/>
      <c r="M505" s="30"/>
      <c r="N505" s="134"/>
      <c r="O505" s="157"/>
      <c r="P505" s="157"/>
      <c r="Q505" s="157"/>
      <c r="R505" s="157"/>
      <c r="S505" s="157"/>
      <c r="T505" s="157"/>
      <c r="U505" s="157"/>
      <c r="V505" s="157"/>
      <c r="W505" s="157"/>
    </row>
    <row r="506" spans="1:23" x14ac:dyDescent="0.2">
      <c r="A506" s="157"/>
      <c r="B506" s="158"/>
      <c r="C506" s="158"/>
      <c r="D506" s="122" t="s">
        <v>588</v>
      </c>
      <c r="E506" s="148">
        <f>'Table 5.1'!E506-'Table 5.1'!F506</f>
        <v>2056</v>
      </c>
      <c r="F506" s="149">
        <f>'Table 5.1'!F506-'Table 5.1'!G506</f>
        <v>1296</v>
      </c>
      <c r="G506" s="149">
        <f>'Table 5.1'!G506-'Table 5.1'!H506</f>
        <v>484</v>
      </c>
      <c r="H506" s="149">
        <f>'Table 5.1'!H506-'Table 5.1'!I506</f>
        <v>0</v>
      </c>
      <c r="I506" s="150">
        <f>'Table 5.1'!E506-'Table 5.1'!I506</f>
        <v>3836</v>
      </c>
      <c r="J506" s="123">
        <f>E506/'Table 5.1'!F506</f>
        <v>3.7453319974496767E-2</v>
      </c>
      <c r="K506" s="123">
        <f>F506/'Table 5.1'!G506</f>
        <v>2.4179555588723669E-2</v>
      </c>
      <c r="L506" s="123">
        <f>G506/'Table 5.1'!H506</f>
        <v>9.1123034924221035E-3</v>
      </c>
      <c r="M506" s="123">
        <f>H506/'Table 5.1'!I506</f>
        <v>0</v>
      </c>
      <c r="N506" s="124">
        <f>I506/'Table 5.1'!I506</f>
        <v>7.2220653299444604E-2</v>
      </c>
      <c r="O506" s="157"/>
      <c r="P506" s="157"/>
      <c r="Q506" s="157"/>
      <c r="R506" s="157"/>
      <c r="S506" s="157"/>
      <c r="T506" s="157"/>
      <c r="U506" s="157"/>
      <c r="V506" s="157"/>
      <c r="W506" s="157"/>
    </row>
    <row r="507" spans="1:23" x14ac:dyDescent="0.2">
      <c r="A507" s="157"/>
      <c r="B507" s="158"/>
      <c r="C507" s="158"/>
      <c r="D507" s="125" t="s">
        <v>582</v>
      </c>
      <c r="E507" s="151">
        <f>MIN(E2:E501)</f>
        <v>-2501</v>
      </c>
      <c r="F507" s="152">
        <f t="shared" ref="F507:N507" si="16">MIN(F2:F501)</f>
        <v>-5402</v>
      </c>
      <c r="G507" s="152">
        <f t="shared" si="16"/>
        <v>-11324</v>
      </c>
      <c r="H507" s="152">
        <f t="shared" si="16"/>
        <v>0</v>
      </c>
      <c r="I507" s="153">
        <f t="shared" si="16"/>
        <v>-4649</v>
      </c>
      <c r="J507" s="126">
        <f t="shared" si="16"/>
        <v>-5.6257872953032209E-2</v>
      </c>
      <c r="K507" s="126">
        <f t="shared" si="16"/>
        <v>-0.11552876712328768</v>
      </c>
      <c r="L507" s="126">
        <f t="shared" si="16"/>
        <v>-0.15075350125139783</v>
      </c>
      <c r="M507" s="126">
        <f t="shared" si="16"/>
        <v>0</v>
      </c>
      <c r="N507" s="127">
        <f t="shared" si="16"/>
        <v>-0.10612936580882353</v>
      </c>
      <c r="O507" s="157"/>
      <c r="P507" s="157"/>
      <c r="Q507" s="157"/>
      <c r="R507" s="157"/>
      <c r="S507" s="157"/>
      <c r="T507" s="157"/>
      <c r="U507" s="157"/>
      <c r="V507" s="157"/>
      <c r="W507" s="157"/>
    </row>
    <row r="508" spans="1:23" x14ac:dyDescent="0.2">
      <c r="A508" s="157"/>
      <c r="B508" s="158"/>
      <c r="C508" s="158"/>
      <c r="D508" s="125" t="s">
        <v>583</v>
      </c>
      <c r="E508" s="151">
        <f>MEDIAN(E2:E501)</f>
        <v>1915</v>
      </c>
      <c r="F508" s="152">
        <f t="shared" ref="F508:N508" si="17">MEDIAN(F2:F501)</f>
        <v>1233</v>
      </c>
      <c r="G508" s="152">
        <f t="shared" si="17"/>
        <v>351</v>
      </c>
      <c r="H508" s="152">
        <f t="shared" si="17"/>
        <v>0</v>
      </c>
      <c r="I508" s="153">
        <f t="shared" si="17"/>
        <v>3411</v>
      </c>
      <c r="J508" s="126">
        <f t="shared" si="17"/>
        <v>3.6889371622337609E-2</v>
      </c>
      <c r="K508" s="126">
        <f t="shared" si="17"/>
        <v>2.2587440298663108E-2</v>
      </c>
      <c r="L508" s="126">
        <f t="shared" si="17"/>
        <v>6.0034869568077898E-3</v>
      </c>
      <c r="M508" s="126">
        <f t="shared" si="17"/>
        <v>0</v>
      </c>
      <c r="N508" s="127">
        <f t="shared" si="17"/>
        <v>6.6207654851039327E-2</v>
      </c>
      <c r="O508" s="157"/>
      <c r="P508" s="157"/>
      <c r="Q508" s="157"/>
      <c r="R508" s="157"/>
      <c r="S508" s="157"/>
      <c r="T508" s="157"/>
      <c r="U508" s="157"/>
      <c r="V508" s="157"/>
      <c r="W508" s="157"/>
    </row>
    <row r="509" spans="1:23" x14ac:dyDescent="0.2">
      <c r="A509" s="157"/>
      <c r="B509" s="158"/>
      <c r="C509" s="158"/>
      <c r="D509" s="125" t="s">
        <v>584</v>
      </c>
      <c r="E509" s="151">
        <f>MAX(E2:E501)</f>
        <v>17611</v>
      </c>
      <c r="F509" s="152">
        <f t="shared" ref="F509:N509" si="18">MAX(F2:F501)</f>
        <v>7522</v>
      </c>
      <c r="G509" s="152">
        <f t="shared" si="18"/>
        <v>14554</v>
      </c>
      <c r="H509" s="152">
        <f t="shared" si="18"/>
        <v>0</v>
      </c>
      <c r="I509" s="153">
        <f t="shared" si="18"/>
        <v>22971</v>
      </c>
      <c r="J509" s="126">
        <f t="shared" si="18"/>
        <v>0.25248745519713262</v>
      </c>
      <c r="K509" s="126">
        <f t="shared" si="18"/>
        <v>0.25053477103068933</v>
      </c>
      <c r="L509" s="126">
        <f t="shared" si="18"/>
        <v>0.17546355460178911</v>
      </c>
      <c r="M509" s="126">
        <f t="shared" si="18"/>
        <v>0</v>
      </c>
      <c r="N509" s="127">
        <f t="shared" si="18"/>
        <v>0.27693921346418149</v>
      </c>
      <c r="O509" s="157"/>
      <c r="P509" s="157"/>
      <c r="Q509" s="157"/>
      <c r="R509" s="157"/>
      <c r="S509" s="157"/>
      <c r="T509" s="157"/>
      <c r="U509" s="157"/>
      <c r="V509" s="157"/>
      <c r="W509" s="157"/>
    </row>
    <row r="510" spans="1:23" ht="12" thickBot="1" x14ac:dyDescent="0.25">
      <c r="A510" s="157"/>
      <c r="B510" s="158"/>
      <c r="C510" s="158"/>
      <c r="D510" s="128" t="s">
        <v>589</v>
      </c>
      <c r="E510" s="154">
        <f>AVERAGE(E2:E501)</f>
        <v>2109.1690140845071</v>
      </c>
      <c r="F510" s="155">
        <f t="shared" ref="F510:N510" si="19">AVERAGE(F2:F501)</f>
        <v>1258.1227364185111</v>
      </c>
      <c r="G510" s="155">
        <f t="shared" si="19"/>
        <v>415.12474849094565</v>
      </c>
      <c r="H510" s="155">
        <f t="shared" si="19"/>
        <v>0</v>
      </c>
      <c r="I510" s="156">
        <f t="shared" si="19"/>
        <v>3782.4164989939636</v>
      </c>
      <c r="J510" s="129">
        <f t="shared" si="19"/>
        <v>3.726200235604378E-2</v>
      </c>
      <c r="K510" s="129">
        <f t="shared" si="19"/>
        <v>2.3441524409200422E-2</v>
      </c>
      <c r="L510" s="129">
        <f t="shared" si="19"/>
        <v>7.6605118710631557E-3</v>
      </c>
      <c r="M510" s="129">
        <f t="shared" si="19"/>
        <v>0</v>
      </c>
      <c r="N510" s="130">
        <f t="shared" si="19"/>
        <v>6.9543382829171843E-2</v>
      </c>
      <c r="O510" s="157"/>
      <c r="P510" s="157"/>
      <c r="Q510" s="157"/>
      <c r="R510" s="157"/>
      <c r="S510" s="157"/>
      <c r="T510" s="157"/>
      <c r="U510" s="157"/>
      <c r="V510" s="157"/>
      <c r="W510" s="157"/>
    </row>
    <row r="511" spans="1:23" ht="12" thickBot="1" x14ac:dyDescent="0.25">
      <c r="A511" s="157"/>
      <c r="B511" s="158"/>
      <c r="C511" s="158"/>
      <c r="D511" s="131"/>
      <c r="E511" s="132"/>
      <c r="F511" s="132"/>
      <c r="G511" s="132"/>
      <c r="H511" s="132"/>
      <c r="I511" s="133"/>
      <c r="J511" s="132"/>
      <c r="K511" s="30"/>
      <c r="L511" s="30"/>
      <c r="M511" s="30"/>
      <c r="N511" s="134"/>
      <c r="O511" s="157"/>
      <c r="P511" s="157"/>
      <c r="Q511" s="157"/>
      <c r="R511" s="157"/>
      <c r="S511" s="157"/>
      <c r="T511" s="157"/>
      <c r="U511" s="157"/>
      <c r="V511" s="157"/>
      <c r="W511" s="157"/>
    </row>
    <row r="512" spans="1:23" x14ac:dyDescent="0.2">
      <c r="A512" s="157"/>
      <c r="B512" s="158"/>
      <c r="C512" s="158"/>
      <c r="D512" s="135" t="s">
        <v>590</v>
      </c>
      <c r="E512" s="136">
        <f>COUNTIF(E2:E501, "&gt;0")</f>
        <v>444</v>
      </c>
      <c r="F512" s="137">
        <f t="shared" ref="F512:I512" si="20">COUNTIF(F2:F501, "&gt;0")</f>
        <v>394</v>
      </c>
      <c r="G512" s="137">
        <f t="shared" si="20"/>
        <v>302</v>
      </c>
      <c r="H512" s="137">
        <f t="shared" si="20"/>
        <v>0</v>
      </c>
      <c r="I512" s="138">
        <f t="shared" si="20"/>
        <v>446</v>
      </c>
      <c r="J512" s="132"/>
      <c r="K512" s="30"/>
      <c r="L512" s="30"/>
      <c r="M512" s="30"/>
      <c r="N512" s="134"/>
      <c r="O512" s="157"/>
      <c r="P512" s="157"/>
      <c r="Q512" s="157"/>
      <c r="R512" s="157"/>
      <c r="S512" s="157"/>
      <c r="T512" s="157"/>
      <c r="U512" s="157"/>
      <c r="V512" s="157"/>
      <c r="W512" s="157"/>
    </row>
    <row r="513" spans="1:23" ht="12" thickBot="1" x14ac:dyDescent="0.25">
      <c r="A513" s="157"/>
      <c r="B513" s="158"/>
      <c r="C513" s="158"/>
      <c r="D513" s="139" t="s">
        <v>591</v>
      </c>
      <c r="E513" s="140">
        <f>COUNTIF(E2:E501, "&lt;0")</f>
        <v>53</v>
      </c>
      <c r="F513" s="141">
        <f t="shared" ref="F513:I513" si="21">COUNTIF(F2:F501, "&lt;0")</f>
        <v>103</v>
      </c>
      <c r="G513" s="141">
        <f t="shared" si="21"/>
        <v>195</v>
      </c>
      <c r="H513" s="141">
        <f t="shared" si="21"/>
        <v>0</v>
      </c>
      <c r="I513" s="142">
        <f t="shared" si="21"/>
        <v>51</v>
      </c>
      <c r="J513" s="132"/>
      <c r="K513" s="30"/>
      <c r="L513" s="30"/>
      <c r="M513" s="30"/>
      <c r="N513" s="134"/>
      <c r="O513" s="157"/>
      <c r="P513" s="157"/>
      <c r="Q513" s="157"/>
      <c r="R513" s="157"/>
      <c r="S513" s="157"/>
      <c r="T513" s="157"/>
      <c r="U513" s="157"/>
      <c r="V513" s="157"/>
      <c r="W513" s="157"/>
    </row>
    <row r="514" spans="1:23" x14ac:dyDescent="0.2">
      <c r="A514" s="157"/>
      <c r="B514" s="158"/>
      <c r="C514" s="158"/>
      <c r="D514" s="158"/>
      <c r="E514" s="35"/>
      <c r="F514" s="38"/>
      <c r="G514" s="38"/>
      <c r="H514" s="38"/>
      <c r="I514" s="159"/>
      <c r="J514" s="38"/>
      <c r="K514" s="30"/>
      <c r="L514" s="30"/>
      <c r="M514" s="30"/>
      <c r="N514" s="134"/>
      <c r="O514" s="157"/>
      <c r="P514" s="157"/>
      <c r="Q514" s="157"/>
      <c r="R514" s="157"/>
      <c r="S514" s="157"/>
      <c r="T514" s="157"/>
      <c r="U514" s="157"/>
      <c r="V514" s="157"/>
      <c r="W514" s="157"/>
    </row>
    <row r="515" spans="1:23" x14ac:dyDescent="0.2">
      <c r="A515" s="157"/>
      <c r="B515" s="158"/>
      <c r="C515" s="158"/>
      <c r="D515" s="158"/>
      <c r="E515" s="35"/>
      <c r="F515" s="38"/>
      <c r="G515" s="38"/>
      <c r="H515" s="38"/>
      <c r="I515" s="159"/>
      <c r="J515" s="38"/>
      <c r="K515" s="30"/>
      <c r="L515" s="30"/>
      <c r="M515" s="30"/>
      <c r="N515" s="134"/>
      <c r="O515" s="157"/>
      <c r="P515" s="157"/>
      <c r="Q515" s="157"/>
      <c r="R515" s="157"/>
      <c r="S515" s="157"/>
      <c r="T515" s="157"/>
      <c r="U515" s="157"/>
      <c r="V515" s="157"/>
      <c r="W515" s="157"/>
    </row>
    <row r="516" spans="1:23" x14ac:dyDescent="0.2">
      <c r="A516" s="157"/>
      <c r="B516" s="158"/>
      <c r="C516" s="158"/>
      <c r="D516" s="158"/>
      <c r="E516" s="35"/>
      <c r="F516" s="38"/>
      <c r="G516" s="38"/>
      <c r="H516" s="38"/>
      <c r="I516" s="159"/>
      <c r="J516" s="38"/>
      <c r="K516" s="30"/>
      <c r="L516" s="30"/>
      <c r="M516" s="30"/>
      <c r="N516" s="134"/>
      <c r="O516" s="157"/>
      <c r="P516" s="157"/>
      <c r="Q516" s="157"/>
      <c r="R516" s="157"/>
      <c r="S516" s="157"/>
      <c r="T516" s="157"/>
      <c r="U516" s="157"/>
      <c r="V516" s="157"/>
      <c r="W516" s="157"/>
    </row>
    <row r="517" spans="1:23" x14ac:dyDescent="0.2">
      <c r="A517" s="157"/>
      <c r="B517" s="158"/>
      <c r="C517" s="158"/>
      <c r="D517" s="158"/>
      <c r="E517" s="35"/>
      <c r="F517" s="38"/>
      <c r="G517" s="38"/>
      <c r="H517" s="38"/>
      <c r="I517" s="159"/>
      <c r="J517" s="38"/>
      <c r="K517" s="30"/>
      <c r="L517" s="30"/>
      <c r="M517" s="30"/>
      <c r="N517" s="134"/>
      <c r="O517" s="157"/>
      <c r="P517" s="157"/>
      <c r="Q517" s="157"/>
      <c r="R517" s="157"/>
      <c r="S517" s="157"/>
      <c r="T517" s="157"/>
      <c r="U517" s="157"/>
      <c r="V517" s="157"/>
      <c r="W517" s="157"/>
    </row>
    <row r="518" spans="1:23" x14ac:dyDescent="0.2">
      <c r="A518" s="157"/>
      <c r="B518" s="158"/>
      <c r="C518" s="158"/>
      <c r="D518" s="158"/>
      <c r="E518" s="35"/>
      <c r="F518" s="38"/>
      <c r="G518" s="38"/>
      <c r="H518" s="38"/>
      <c r="I518" s="159"/>
      <c r="J518" s="38"/>
      <c r="K518" s="30"/>
      <c r="L518" s="30"/>
      <c r="M518" s="30"/>
      <c r="N518" s="134"/>
      <c r="O518" s="157"/>
      <c r="P518" s="157"/>
      <c r="Q518" s="157"/>
      <c r="R518" s="157"/>
      <c r="S518" s="157"/>
      <c r="T518" s="157"/>
      <c r="U518" s="157"/>
      <c r="V518" s="157"/>
      <c r="W518" s="157"/>
    </row>
    <row r="519" spans="1:23" x14ac:dyDescent="0.2">
      <c r="A519" s="157"/>
      <c r="B519" s="158"/>
      <c r="C519" s="158"/>
      <c r="D519" s="158"/>
      <c r="E519" s="35"/>
      <c r="F519" s="38"/>
      <c r="G519" s="38"/>
      <c r="H519" s="38"/>
      <c r="I519" s="159"/>
      <c r="J519" s="38"/>
      <c r="K519" s="30"/>
      <c r="L519" s="30"/>
      <c r="M519" s="30"/>
      <c r="N519" s="134"/>
      <c r="O519" s="157"/>
      <c r="P519" s="157"/>
      <c r="Q519" s="157"/>
      <c r="R519" s="157"/>
      <c r="S519" s="157"/>
      <c r="T519" s="157"/>
      <c r="U519" s="157"/>
      <c r="V519" s="157"/>
      <c r="W519" s="157"/>
    </row>
    <row r="520" spans="1:23" x14ac:dyDescent="0.2">
      <c r="A520" s="157"/>
      <c r="B520" s="158"/>
      <c r="C520" s="158"/>
      <c r="D520" s="158"/>
      <c r="E520" s="35"/>
      <c r="F520" s="38"/>
      <c r="G520" s="38"/>
      <c r="H520" s="38"/>
      <c r="I520" s="159"/>
      <c r="J520" s="38"/>
      <c r="K520" s="30"/>
      <c r="L520" s="30"/>
      <c r="M520" s="30"/>
      <c r="N520" s="134"/>
      <c r="O520" s="157"/>
      <c r="P520" s="157"/>
      <c r="Q520" s="157"/>
      <c r="R520" s="157"/>
      <c r="S520" s="157"/>
      <c r="T520" s="157"/>
      <c r="U520" s="157"/>
      <c r="V520" s="157"/>
      <c r="W520" s="157"/>
    </row>
    <row r="521" spans="1:23" x14ac:dyDescent="0.2">
      <c r="A521" s="157"/>
      <c r="B521" s="158"/>
      <c r="C521" s="158"/>
      <c r="D521" s="158"/>
      <c r="E521" s="35"/>
      <c r="F521" s="38"/>
      <c r="G521" s="38"/>
      <c r="H521" s="38"/>
      <c r="I521" s="159"/>
      <c r="J521" s="38"/>
      <c r="K521" s="30"/>
      <c r="L521" s="30"/>
      <c r="M521" s="30"/>
      <c r="N521" s="134"/>
      <c r="O521" s="157"/>
      <c r="P521" s="157"/>
      <c r="Q521" s="157"/>
      <c r="R521" s="157"/>
      <c r="S521" s="157"/>
      <c r="T521" s="157"/>
      <c r="U521" s="157"/>
      <c r="V521" s="157"/>
      <c r="W521" s="157"/>
    </row>
    <row r="522" spans="1:23" x14ac:dyDescent="0.2">
      <c r="A522" s="157"/>
      <c r="B522" s="158"/>
      <c r="C522" s="158"/>
      <c r="D522" s="158"/>
      <c r="E522" s="35"/>
      <c r="F522" s="38"/>
      <c r="G522" s="38"/>
      <c r="H522" s="38"/>
      <c r="I522" s="159"/>
      <c r="J522" s="38"/>
      <c r="K522" s="30"/>
      <c r="L522" s="30"/>
      <c r="M522" s="30"/>
      <c r="N522" s="134"/>
      <c r="O522" s="157"/>
      <c r="P522" s="157"/>
      <c r="Q522" s="157"/>
      <c r="R522" s="157"/>
      <c r="S522" s="157"/>
      <c r="T522" s="157"/>
      <c r="U522" s="157"/>
      <c r="V522" s="157"/>
      <c r="W522" s="157"/>
    </row>
    <row r="523" spans="1:23" x14ac:dyDescent="0.2">
      <c r="A523" s="157"/>
      <c r="B523" s="158"/>
      <c r="C523" s="158"/>
      <c r="D523" s="158"/>
      <c r="E523" s="35"/>
      <c r="F523" s="38"/>
      <c r="G523" s="38"/>
      <c r="H523" s="38"/>
      <c r="I523" s="159"/>
      <c r="J523" s="38"/>
      <c r="K523" s="30"/>
      <c r="L523" s="30"/>
      <c r="M523" s="30"/>
      <c r="N523" s="134"/>
      <c r="O523" s="157"/>
      <c r="P523" s="157"/>
      <c r="Q523" s="157"/>
      <c r="R523" s="157"/>
      <c r="S523" s="157"/>
      <c r="T523" s="157"/>
      <c r="U523" s="157"/>
      <c r="V523" s="157"/>
      <c r="W523" s="157"/>
    </row>
    <row r="524" spans="1:23" x14ac:dyDescent="0.2">
      <c r="A524" s="157"/>
      <c r="B524" s="158"/>
      <c r="C524" s="158"/>
      <c r="D524" s="158"/>
      <c r="E524" s="35"/>
      <c r="F524" s="38"/>
      <c r="G524" s="38"/>
      <c r="H524" s="38"/>
      <c r="I524" s="159"/>
      <c r="J524" s="38"/>
      <c r="K524" s="30"/>
      <c r="L524" s="30"/>
      <c r="M524" s="30"/>
      <c r="N524" s="134"/>
      <c r="O524" s="157"/>
      <c r="P524" s="157"/>
      <c r="Q524" s="157"/>
      <c r="R524" s="157"/>
      <c r="S524" s="157"/>
      <c r="T524" s="157"/>
      <c r="U524" s="157"/>
      <c r="V524" s="157"/>
      <c r="W524" s="157"/>
    </row>
    <row r="525" spans="1:23" x14ac:dyDescent="0.2">
      <c r="A525" s="157"/>
      <c r="B525" s="158"/>
      <c r="C525" s="158"/>
      <c r="D525" s="158"/>
      <c r="E525" s="35"/>
      <c r="F525" s="38"/>
      <c r="G525" s="38"/>
      <c r="H525" s="38"/>
      <c r="I525" s="159"/>
      <c r="J525" s="38"/>
      <c r="K525" s="30"/>
      <c r="L525" s="30"/>
      <c r="M525" s="30"/>
      <c r="N525" s="134"/>
      <c r="O525" s="157"/>
      <c r="P525" s="157"/>
      <c r="Q525" s="157"/>
      <c r="R525" s="157"/>
      <c r="S525" s="157"/>
      <c r="T525" s="157"/>
      <c r="U525" s="157"/>
      <c r="V525" s="157"/>
      <c r="W525" s="157"/>
    </row>
    <row r="526" spans="1:23" x14ac:dyDescent="0.2">
      <c r="A526" s="157"/>
      <c r="B526" s="158"/>
      <c r="C526" s="158"/>
      <c r="D526" s="158"/>
      <c r="E526" s="35"/>
      <c r="F526" s="38"/>
      <c r="G526" s="38"/>
      <c r="H526" s="38"/>
      <c r="I526" s="159"/>
      <c r="J526" s="38"/>
      <c r="K526" s="30"/>
      <c r="L526" s="30"/>
      <c r="M526" s="30"/>
      <c r="N526" s="134"/>
      <c r="O526" s="157"/>
      <c r="P526" s="157"/>
      <c r="Q526" s="157"/>
      <c r="R526" s="157"/>
      <c r="S526" s="157"/>
      <c r="T526" s="157"/>
      <c r="U526" s="157"/>
      <c r="V526" s="157"/>
      <c r="W526" s="157"/>
    </row>
    <row r="527" spans="1:23" x14ac:dyDescent="0.2">
      <c r="A527" s="157"/>
      <c r="B527" s="158"/>
      <c r="C527" s="158"/>
      <c r="D527" s="158"/>
      <c r="E527" s="35"/>
      <c r="F527" s="38"/>
      <c r="G527" s="38"/>
      <c r="H527" s="38"/>
      <c r="I527" s="159"/>
      <c r="J527" s="38"/>
      <c r="K527" s="30"/>
      <c r="L527" s="30"/>
      <c r="M527" s="30"/>
      <c r="N527" s="134"/>
      <c r="O527" s="157"/>
      <c r="P527" s="157"/>
      <c r="Q527" s="157"/>
      <c r="R527" s="157"/>
      <c r="S527" s="157"/>
      <c r="T527" s="157"/>
      <c r="U527" s="157"/>
      <c r="V527" s="157"/>
      <c r="W527" s="157"/>
    </row>
    <row r="528" spans="1:23" x14ac:dyDescent="0.2">
      <c r="A528" s="157"/>
      <c r="B528" s="158"/>
      <c r="C528" s="158"/>
      <c r="D528" s="158"/>
      <c r="E528" s="35"/>
      <c r="F528" s="38"/>
      <c r="G528" s="38"/>
      <c r="H528" s="38"/>
      <c r="I528" s="159"/>
      <c r="J528" s="38"/>
      <c r="K528" s="30"/>
      <c r="L528" s="30"/>
      <c r="M528" s="30"/>
      <c r="N528" s="134"/>
      <c r="O528" s="157"/>
      <c r="P528" s="157"/>
      <c r="Q528" s="157"/>
      <c r="R528" s="157"/>
      <c r="S528" s="157"/>
      <c r="T528" s="157"/>
      <c r="U528" s="157"/>
      <c r="V528" s="157"/>
      <c r="W528" s="157"/>
    </row>
    <row r="529" spans="1:23" x14ac:dyDescent="0.2">
      <c r="A529" s="157"/>
      <c r="B529" s="158"/>
      <c r="C529" s="158"/>
      <c r="D529" s="158"/>
      <c r="E529" s="35"/>
      <c r="F529" s="38"/>
      <c r="G529" s="38"/>
      <c r="H529" s="38"/>
      <c r="I529" s="159"/>
      <c r="J529" s="38"/>
      <c r="K529" s="30"/>
      <c r="L529" s="30"/>
      <c r="M529" s="30"/>
      <c r="N529" s="134"/>
      <c r="O529" s="157"/>
      <c r="P529" s="157"/>
      <c r="Q529" s="157"/>
      <c r="R529" s="157"/>
      <c r="S529" s="157"/>
      <c r="T529" s="157"/>
      <c r="U529" s="157"/>
      <c r="V529" s="157"/>
      <c r="W529" s="157"/>
    </row>
  </sheetData>
  <mergeCells count="3">
    <mergeCell ref="E2:N2"/>
    <mergeCell ref="E3:I3"/>
    <mergeCell ref="J3:N3"/>
  </mergeCells>
  <conditionalFormatting sqref="E505:P520 E5:N504">
    <cfRule type="cellIs" dxfId="4" priority="1" stopIfTrue="1" operator="lessThan">
      <formula>0</formula>
    </cfRule>
  </conditionalFormatting>
  <pageMargins left="0.7" right="0.7" top="0.75" bottom="0.75" header="0.3" footer="0.3"/>
  <pageSetup scale="87" fitToHeight="0" orientation="landscape" r:id="rId1"/>
  <headerFooter>
    <oddHeader>&amp;L&amp;"Arial,Bold"&amp;10PASBO BEF 5-Year Review&amp;C&amp;"-,Bold"&amp;A&amp;R&amp;"Arial,Bold"&amp;10&amp;F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9.140625" defaultRowHeight="11.25" x14ac:dyDescent="0.2"/>
  <cols>
    <col min="1" max="1" width="3.28515625" style="9" customWidth="1"/>
    <col min="2" max="2" width="10.85546875" style="1" customWidth="1"/>
    <col min="3" max="3" width="21" style="1" customWidth="1"/>
    <col min="4" max="4" width="13.42578125" style="1" customWidth="1"/>
    <col min="5" max="5" width="9.140625" style="7" customWidth="1"/>
    <col min="6" max="8" width="9.140625" style="8"/>
    <col min="9" max="9" width="9.140625" style="79"/>
    <col min="10" max="10" width="9.140625" style="8"/>
    <col min="11" max="13" width="9.140625" style="6"/>
    <col min="14" max="14" width="9.140625" style="72"/>
    <col min="15" max="16384" width="9.140625" style="9"/>
  </cols>
  <sheetData>
    <row r="1" spans="1:23" ht="12" thickBot="1" x14ac:dyDescent="0.25">
      <c r="A1" s="157"/>
      <c r="B1" s="158"/>
      <c r="C1" s="158"/>
      <c r="D1" s="158"/>
      <c r="E1" s="185"/>
      <c r="F1" s="87"/>
      <c r="G1" s="87"/>
      <c r="H1" s="87"/>
      <c r="I1" s="186"/>
      <c r="J1" s="87"/>
      <c r="K1" s="30"/>
      <c r="L1" s="30"/>
      <c r="M1" s="30"/>
      <c r="N1" s="134"/>
      <c r="O1" s="157"/>
      <c r="P1" s="157"/>
      <c r="Q1" s="157"/>
      <c r="R1" s="157"/>
      <c r="S1" s="157"/>
      <c r="T1" s="157"/>
      <c r="U1" s="157"/>
      <c r="V1" s="157"/>
      <c r="W1" s="157"/>
    </row>
    <row r="2" spans="1:23" s="13" customFormat="1" ht="17.25" customHeight="1" thickBot="1" x14ac:dyDescent="0.3">
      <c r="A2" s="160"/>
      <c r="B2" s="10"/>
      <c r="C2" s="11"/>
      <c r="D2" s="12"/>
      <c r="E2" s="188" t="s">
        <v>587</v>
      </c>
      <c r="F2" s="188"/>
      <c r="G2" s="188"/>
      <c r="H2" s="188"/>
      <c r="I2" s="188"/>
      <c r="J2" s="188"/>
      <c r="K2" s="196"/>
      <c r="L2" s="196"/>
      <c r="M2" s="196"/>
      <c r="N2" s="197"/>
      <c r="O2" s="160"/>
      <c r="P2" s="160"/>
      <c r="Q2" s="160"/>
      <c r="R2" s="160"/>
      <c r="S2" s="160"/>
      <c r="T2" s="160"/>
      <c r="U2" s="160"/>
      <c r="V2" s="160"/>
      <c r="W2" s="160"/>
    </row>
    <row r="3" spans="1:23" s="17" customFormat="1" ht="20.25" customHeight="1" thickBot="1" x14ac:dyDescent="0.3">
      <c r="A3" s="161"/>
      <c r="B3" s="14"/>
      <c r="C3" s="73"/>
      <c r="D3" s="16"/>
      <c r="E3" s="201" t="s">
        <v>4</v>
      </c>
      <c r="F3" s="202"/>
      <c r="G3" s="202"/>
      <c r="H3" s="202"/>
      <c r="I3" s="203"/>
      <c r="J3" s="204" t="s">
        <v>5</v>
      </c>
      <c r="K3" s="205"/>
      <c r="L3" s="205"/>
      <c r="M3" s="205"/>
      <c r="N3" s="206"/>
      <c r="O3" s="161"/>
      <c r="P3" s="161"/>
      <c r="Q3" s="161"/>
      <c r="R3" s="161"/>
      <c r="S3" s="161"/>
      <c r="T3" s="161"/>
      <c r="U3" s="161"/>
      <c r="V3" s="161"/>
      <c r="W3" s="161"/>
    </row>
    <row r="4" spans="1:23" s="18" customFormat="1" ht="39" customHeight="1" thickBot="1" x14ac:dyDescent="0.3">
      <c r="A4" s="162"/>
      <c r="B4" s="94" t="s">
        <v>6</v>
      </c>
      <c r="C4" s="95" t="s">
        <v>7</v>
      </c>
      <c r="D4" s="96" t="s">
        <v>8</v>
      </c>
      <c r="E4" s="97" t="s">
        <v>9</v>
      </c>
      <c r="F4" s="98" t="s">
        <v>10</v>
      </c>
      <c r="G4" s="98" t="s">
        <v>11</v>
      </c>
      <c r="H4" s="99" t="s">
        <v>12</v>
      </c>
      <c r="I4" s="100" t="s">
        <v>14</v>
      </c>
      <c r="J4" s="101" t="s">
        <v>9</v>
      </c>
      <c r="K4" s="102" t="s">
        <v>10</v>
      </c>
      <c r="L4" s="102" t="s">
        <v>11</v>
      </c>
      <c r="M4" s="103" t="s">
        <v>12</v>
      </c>
      <c r="N4" s="104" t="s">
        <v>14</v>
      </c>
      <c r="O4" s="175" t="s">
        <v>592</v>
      </c>
      <c r="P4" s="176" t="s">
        <v>593</v>
      </c>
      <c r="Q4" s="162"/>
      <c r="R4" s="162"/>
      <c r="S4" s="162"/>
      <c r="T4" s="162"/>
      <c r="U4" s="162"/>
      <c r="V4" s="162"/>
      <c r="W4" s="162"/>
    </row>
    <row r="5" spans="1:23" x14ac:dyDescent="0.2">
      <c r="A5" s="157"/>
      <c r="B5" s="19">
        <v>101260303</v>
      </c>
      <c r="C5" s="74" t="s">
        <v>272</v>
      </c>
      <c r="D5" s="75" t="s">
        <v>273</v>
      </c>
      <c r="E5" s="83">
        <f>'Table 5.1'!J5-'Table 5.1'!K5</f>
        <v>-1.8100000000000005E-2</v>
      </c>
      <c r="F5" s="84">
        <f>'Table 5.1'!K5-'Table 5.1'!L5</f>
        <v>7.6799999999999979E-2</v>
      </c>
      <c r="G5" s="84">
        <f>'Table 5.1'!L5-'Table 5.1'!M5</f>
        <v>-6.9999999999998952E-3</v>
      </c>
      <c r="H5" s="85">
        <f>'Table 5.1'!M5-'Table 5.1'!N5</f>
        <v>0</v>
      </c>
      <c r="I5" s="80">
        <f>'Table 5.1'!J5-'Table 5.1'!N5</f>
        <v>5.1700000000000079E-2</v>
      </c>
      <c r="J5" s="92">
        <f>E5/'Table 5.1'!K5</f>
        <v>-1.238453643516935E-2</v>
      </c>
      <c r="K5" s="30">
        <f>F5/'Table 5.1'!L5</f>
        <v>5.5463277244168392E-2</v>
      </c>
      <c r="L5" s="30">
        <f>G5/'Table 5.1'!M5</f>
        <v>-5.0298196450383669E-3</v>
      </c>
      <c r="M5" s="30">
        <f>H5/'Table 5.1'!N5</f>
        <v>0</v>
      </c>
      <c r="N5" s="59">
        <f>I5/'Table 5.1'!N5</f>
        <v>3.7148810806926842E-2</v>
      </c>
      <c r="O5" s="177">
        <f t="shared" ref="O5:O68" si="0">_xlfn.RANK.EQ(I5, I$5:I$504)</f>
        <v>81</v>
      </c>
      <c r="P5" s="178">
        <f t="shared" ref="P5:P68" si="1">_xlfn.RANK.EQ(N5, N$5:N$504)</f>
        <v>123</v>
      </c>
      <c r="Q5" s="157"/>
      <c r="R5" s="157"/>
      <c r="S5" s="157"/>
      <c r="T5" s="157"/>
      <c r="U5" s="157"/>
      <c r="V5" s="157"/>
      <c r="W5" s="157"/>
    </row>
    <row r="6" spans="1:23" x14ac:dyDescent="0.2">
      <c r="A6" s="157"/>
      <c r="B6" s="19">
        <v>101260803</v>
      </c>
      <c r="C6" s="74" t="s">
        <v>274</v>
      </c>
      <c r="D6" s="75" t="s">
        <v>273</v>
      </c>
      <c r="E6" s="86">
        <f>'Table 5.1'!J6-'Table 5.1'!K6</f>
        <v>3.6999999999999922E-2</v>
      </c>
      <c r="F6" s="87">
        <f>'Table 5.1'!K6-'Table 5.1'!L6</f>
        <v>-0.13719999999999999</v>
      </c>
      <c r="G6" s="87">
        <f>'Table 5.1'!L6-'Table 5.1'!M6</f>
        <v>-1.7099999999999893E-2</v>
      </c>
      <c r="H6" s="88">
        <f>'Table 5.1'!M6-'Table 5.1'!N6</f>
        <v>0</v>
      </c>
      <c r="I6" s="81">
        <f>'Table 5.1'!J6-'Table 5.1'!N6</f>
        <v>-0.11729999999999996</v>
      </c>
      <c r="J6" s="92">
        <f>E6/'Table 5.1'!K6</f>
        <v>2.7366863905325386E-2</v>
      </c>
      <c r="K6" s="30">
        <f>F6/'Table 5.1'!L6</f>
        <v>-9.2130002686005893E-2</v>
      </c>
      <c r="L6" s="30">
        <f>G6/'Table 5.1'!M6</f>
        <v>-1.1352320254929226E-2</v>
      </c>
      <c r="M6" s="30">
        <f>H6/'Table 5.1'!N6</f>
        <v>0</v>
      </c>
      <c r="N6" s="64">
        <f>I6/'Table 5.1'!N6</f>
        <v>-7.7872933678550069E-2</v>
      </c>
      <c r="O6" s="179">
        <f t="shared" si="0"/>
        <v>485</v>
      </c>
      <c r="P6" s="180">
        <f t="shared" si="1"/>
        <v>472</v>
      </c>
      <c r="Q6" s="157"/>
      <c r="R6" s="157"/>
      <c r="S6" s="157"/>
      <c r="T6" s="157"/>
      <c r="U6" s="157"/>
      <c r="V6" s="157"/>
      <c r="W6" s="157"/>
    </row>
    <row r="7" spans="1:23" x14ac:dyDescent="0.2">
      <c r="A7" s="157"/>
      <c r="B7" s="19">
        <v>101261302</v>
      </c>
      <c r="C7" s="74" t="s">
        <v>275</v>
      </c>
      <c r="D7" s="75" t="s">
        <v>273</v>
      </c>
      <c r="E7" s="86">
        <f>'Table 5.1'!J7-'Table 5.1'!K7</f>
        <v>4.3999999999999595E-3</v>
      </c>
      <c r="F7" s="87">
        <f>'Table 5.1'!K7-'Table 5.1'!L7</f>
        <v>2.0599999999999952E-2</v>
      </c>
      <c r="G7" s="87">
        <f>'Table 5.1'!L7-'Table 5.1'!M7</f>
        <v>-4.5499999999999874E-2</v>
      </c>
      <c r="H7" s="88">
        <f>'Table 5.1'!M7-'Table 5.1'!N7</f>
        <v>0</v>
      </c>
      <c r="I7" s="81">
        <f>'Table 5.1'!J7-'Table 5.1'!N7</f>
        <v>-2.0499999999999963E-2</v>
      </c>
      <c r="J7" s="92">
        <f>E7/'Table 5.1'!K7</f>
        <v>3.242924528301857E-3</v>
      </c>
      <c r="K7" s="30">
        <f>F7/'Table 5.1'!L7</f>
        <v>1.5416853764406489E-2</v>
      </c>
      <c r="L7" s="30">
        <f>G7/'Table 5.1'!M7</f>
        <v>-3.2930447998841914E-2</v>
      </c>
      <c r="M7" s="30">
        <f>H7/'Table 5.1'!N7</f>
        <v>0</v>
      </c>
      <c r="N7" s="64">
        <f>I7/'Table 5.1'!N7</f>
        <v>-1.4836795252225494E-2</v>
      </c>
      <c r="O7" s="179">
        <f t="shared" si="0"/>
        <v>350</v>
      </c>
      <c r="P7" s="180">
        <f t="shared" si="1"/>
        <v>336</v>
      </c>
      <c r="Q7" s="157"/>
      <c r="R7" s="157"/>
      <c r="S7" s="157"/>
      <c r="T7" s="157"/>
      <c r="U7" s="157"/>
      <c r="V7" s="157"/>
      <c r="W7" s="157"/>
    </row>
    <row r="8" spans="1:23" x14ac:dyDescent="0.2">
      <c r="A8" s="157"/>
      <c r="B8" s="19">
        <v>101262903</v>
      </c>
      <c r="C8" s="74" t="s">
        <v>276</v>
      </c>
      <c r="D8" s="75" t="s">
        <v>273</v>
      </c>
      <c r="E8" s="86">
        <f>'Table 5.1'!J8-'Table 5.1'!K8</f>
        <v>1.0999999999999899E-2</v>
      </c>
      <c r="F8" s="87">
        <f>'Table 5.1'!K8-'Table 5.1'!L8</f>
        <v>5.600000000000005E-2</v>
      </c>
      <c r="G8" s="87">
        <f>'Table 5.1'!L8-'Table 5.1'!M8</f>
        <v>-3.5800000000000054E-2</v>
      </c>
      <c r="H8" s="88">
        <f>'Table 5.1'!M8-'Table 5.1'!N8</f>
        <v>0</v>
      </c>
      <c r="I8" s="81">
        <f>'Table 5.1'!J8-'Table 5.1'!N8</f>
        <v>3.1199999999999894E-2</v>
      </c>
      <c r="J8" s="92">
        <f>E8/'Table 5.1'!K8</f>
        <v>1.0016390457111545E-2</v>
      </c>
      <c r="K8" s="30">
        <f>F8/'Table 5.1'!L8</f>
        <v>5.3732488965649632E-2</v>
      </c>
      <c r="L8" s="30">
        <f>G8/'Table 5.1'!M8</f>
        <v>-3.320964749536183E-2</v>
      </c>
      <c r="M8" s="30">
        <f>H8/'Table 5.1'!N8</f>
        <v>0</v>
      </c>
      <c r="N8" s="64">
        <f>I8/'Table 5.1'!N8</f>
        <v>2.8942486085343128E-2</v>
      </c>
      <c r="O8" s="179">
        <f t="shared" si="0"/>
        <v>136</v>
      </c>
      <c r="P8" s="180">
        <f t="shared" si="1"/>
        <v>147</v>
      </c>
      <c r="Q8" s="157"/>
      <c r="R8" s="157"/>
      <c r="S8" s="157"/>
      <c r="T8" s="157"/>
      <c r="U8" s="157"/>
      <c r="V8" s="157"/>
      <c r="W8" s="157"/>
    </row>
    <row r="9" spans="1:23" x14ac:dyDescent="0.2">
      <c r="A9" s="157"/>
      <c r="B9" s="19">
        <v>101264003</v>
      </c>
      <c r="C9" s="74" t="s">
        <v>277</v>
      </c>
      <c r="D9" s="75" t="s">
        <v>273</v>
      </c>
      <c r="E9" s="86">
        <f>'Table 5.1'!J9-'Table 5.1'!K9</f>
        <v>5.4700000000000193E-2</v>
      </c>
      <c r="F9" s="87">
        <f>'Table 5.1'!K9-'Table 5.1'!L9</f>
        <v>-1.6100000000000003E-2</v>
      </c>
      <c r="G9" s="87">
        <f>'Table 5.1'!L9-'Table 5.1'!M9</f>
        <v>3.9199999999999902E-2</v>
      </c>
      <c r="H9" s="88">
        <f>'Table 5.1'!M9-'Table 5.1'!N9</f>
        <v>0</v>
      </c>
      <c r="I9" s="81">
        <f>'Table 5.1'!J9-'Table 5.1'!N9</f>
        <v>7.7800000000000091E-2</v>
      </c>
      <c r="J9" s="92">
        <f>E9/'Table 5.1'!K9</f>
        <v>4.1395489632208411E-2</v>
      </c>
      <c r="K9" s="30">
        <f>F9/'Table 5.1'!L9</f>
        <v>-1.2037383177570096E-2</v>
      </c>
      <c r="L9" s="30">
        <f>G9/'Table 5.1'!M9</f>
        <v>3.0193329738889239E-2</v>
      </c>
      <c r="M9" s="30">
        <f>H9/'Table 5.1'!N9</f>
        <v>0</v>
      </c>
      <c r="N9" s="64">
        <f>I9/'Table 5.1'!N9</f>
        <v>5.9924516675652843E-2</v>
      </c>
      <c r="O9" s="179">
        <f t="shared" si="0"/>
        <v>43</v>
      </c>
      <c r="P9" s="180">
        <f t="shared" si="1"/>
        <v>62</v>
      </c>
      <c r="Q9" s="157"/>
      <c r="R9" s="157"/>
      <c r="S9" s="157"/>
      <c r="T9" s="157"/>
      <c r="U9" s="157"/>
      <c r="V9" s="157"/>
      <c r="W9" s="157"/>
    </row>
    <row r="10" spans="1:23" x14ac:dyDescent="0.2">
      <c r="A10" s="157"/>
      <c r="B10" s="19">
        <v>101268003</v>
      </c>
      <c r="C10" s="74" t="s">
        <v>278</v>
      </c>
      <c r="D10" s="75" t="s">
        <v>273</v>
      </c>
      <c r="E10" s="86">
        <f>'Table 5.1'!J10-'Table 5.1'!K10</f>
        <v>-3.6799999999999944E-2</v>
      </c>
      <c r="F10" s="87">
        <f>'Table 5.1'!K10-'Table 5.1'!L10</f>
        <v>-3.4000000000000696E-3</v>
      </c>
      <c r="G10" s="87">
        <f>'Table 5.1'!L10-'Table 5.1'!M10</f>
        <v>1.9700000000000051E-2</v>
      </c>
      <c r="H10" s="88">
        <f>'Table 5.1'!M10-'Table 5.1'!N10</f>
        <v>0</v>
      </c>
      <c r="I10" s="81">
        <f>'Table 5.1'!J10-'Table 5.1'!N10</f>
        <v>-2.0499999999999963E-2</v>
      </c>
      <c r="J10" s="92">
        <f>E10/'Table 5.1'!K10</f>
        <v>-2.455133764760821E-2</v>
      </c>
      <c r="K10" s="30">
        <f>F10/'Table 5.1'!L10</f>
        <v>-2.2631964321374359E-3</v>
      </c>
      <c r="L10" s="30">
        <f>G10/'Table 5.1'!M10</f>
        <v>1.328746796168896E-2</v>
      </c>
      <c r="M10" s="30">
        <f>H10/'Table 5.1'!N10</f>
        <v>0</v>
      </c>
      <c r="N10" s="64">
        <f>I10/'Table 5.1'!N10</f>
        <v>-1.3827060569270177E-2</v>
      </c>
      <c r="O10" s="179">
        <f t="shared" si="0"/>
        <v>350</v>
      </c>
      <c r="P10" s="180">
        <f t="shared" si="1"/>
        <v>335</v>
      </c>
      <c r="Q10" s="157"/>
      <c r="R10" s="157"/>
      <c r="S10" s="157"/>
      <c r="T10" s="157"/>
      <c r="U10" s="157"/>
      <c r="V10" s="157"/>
      <c r="W10" s="157"/>
    </row>
    <row r="11" spans="1:23" x14ac:dyDescent="0.2">
      <c r="A11" s="157"/>
      <c r="B11" s="19">
        <v>101301303</v>
      </c>
      <c r="C11" s="74" t="s">
        <v>291</v>
      </c>
      <c r="D11" s="75" t="s">
        <v>292</v>
      </c>
      <c r="E11" s="86">
        <f>'Table 5.1'!J11-'Table 5.1'!K11</f>
        <v>-6.8300000000000027E-2</v>
      </c>
      <c r="F11" s="87">
        <f>'Table 5.1'!K11-'Table 5.1'!L11</f>
        <v>0.10840000000000005</v>
      </c>
      <c r="G11" s="87">
        <f>'Table 5.1'!L11-'Table 5.1'!M11</f>
        <v>1.2399999999999967E-2</v>
      </c>
      <c r="H11" s="88">
        <f>'Table 5.1'!M11-'Table 5.1'!N11</f>
        <v>0</v>
      </c>
      <c r="I11" s="81">
        <f>'Table 5.1'!J11-'Table 5.1'!N11</f>
        <v>5.2499999999999991E-2</v>
      </c>
      <c r="J11" s="92">
        <f>E11/'Table 5.1'!K11</f>
        <v>-4.743384957288703E-2</v>
      </c>
      <c r="K11" s="30">
        <f>F11/'Table 5.1'!L11</f>
        <v>8.1411941419451794E-2</v>
      </c>
      <c r="L11" s="30">
        <f>G11/'Table 5.1'!M11</f>
        <v>9.4003487226138778E-3</v>
      </c>
      <c r="M11" s="30">
        <f>H11/'Table 5.1'!N11</f>
        <v>0</v>
      </c>
      <c r="N11" s="64">
        <f>I11/'Table 5.1'!N11</f>
        <v>3.9799863543324987E-2</v>
      </c>
      <c r="O11" s="179">
        <f t="shared" si="0"/>
        <v>78</v>
      </c>
      <c r="P11" s="180">
        <f t="shared" si="1"/>
        <v>113</v>
      </c>
      <c r="Q11" s="157"/>
      <c r="R11" s="157"/>
      <c r="S11" s="157"/>
      <c r="T11" s="157"/>
      <c r="U11" s="157"/>
      <c r="V11" s="157"/>
      <c r="W11" s="157"/>
    </row>
    <row r="12" spans="1:23" x14ac:dyDescent="0.2">
      <c r="A12" s="157"/>
      <c r="B12" s="19">
        <v>101301403</v>
      </c>
      <c r="C12" s="74" t="s">
        <v>293</v>
      </c>
      <c r="D12" s="75" t="s">
        <v>292</v>
      </c>
      <c r="E12" s="86">
        <f>'Table 5.1'!J12-'Table 5.1'!K12</f>
        <v>5.9000000000000163E-3</v>
      </c>
      <c r="F12" s="87">
        <f>'Table 5.1'!K12-'Table 5.1'!L12</f>
        <v>-3.2700000000000173E-2</v>
      </c>
      <c r="G12" s="87">
        <f>'Table 5.1'!L12-'Table 5.1'!M12</f>
        <v>2.2700000000000164E-2</v>
      </c>
      <c r="H12" s="88">
        <f>'Table 5.1'!M12-'Table 5.1'!N12</f>
        <v>0</v>
      </c>
      <c r="I12" s="81">
        <f>'Table 5.1'!J12-'Table 5.1'!N12</f>
        <v>-4.0999999999999925E-3</v>
      </c>
      <c r="J12" s="92">
        <f>E12/'Table 5.1'!K12</f>
        <v>5.8491127193417434E-3</v>
      </c>
      <c r="K12" s="30">
        <f>F12/'Table 5.1'!L12</f>
        <v>-3.1400038409833082E-2</v>
      </c>
      <c r="L12" s="30">
        <f>G12/'Table 5.1'!M12</f>
        <v>2.2283302247963252E-2</v>
      </c>
      <c r="M12" s="30">
        <f>H12/'Table 5.1'!N12</f>
        <v>0</v>
      </c>
      <c r="N12" s="64">
        <f>I12/'Table 5.1'!N12</f>
        <v>-4.0247374104250442E-3</v>
      </c>
      <c r="O12" s="179">
        <f t="shared" si="0"/>
        <v>310</v>
      </c>
      <c r="P12" s="180">
        <f t="shared" si="1"/>
        <v>306</v>
      </c>
      <c r="Q12" s="157"/>
      <c r="R12" s="157"/>
      <c r="S12" s="157"/>
      <c r="T12" s="157"/>
      <c r="U12" s="157"/>
      <c r="V12" s="157"/>
      <c r="W12" s="157"/>
    </row>
    <row r="13" spans="1:23" x14ac:dyDescent="0.2">
      <c r="A13" s="157"/>
      <c r="B13" s="19">
        <v>101303503</v>
      </c>
      <c r="C13" s="74" t="s">
        <v>294</v>
      </c>
      <c r="D13" s="75" t="s">
        <v>292</v>
      </c>
      <c r="E13" s="86">
        <f>'Table 5.1'!J13-'Table 5.1'!K13</f>
        <v>5.6000000000000494E-3</v>
      </c>
      <c r="F13" s="87">
        <f>'Table 5.1'!K13-'Table 5.1'!L13</f>
        <v>-9.0400000000000036E-2</v>
      </c>
      <c r="G13" s="87">
        <f>'Table 5.1'!L13-'Table 5.1'!M13</f>
        <v>-8.660000000000001E-2</v>
      </c>
      <c r="H13" s="88">
        <f>'Table 5.1'!M13-'Table 5.1'!N13</f>
        <v>0</v>
      </c>
      <c r="I13" s="81">
        <f>'Table 5.1'!J13-'Table 5.1'!N13</f>
        <v>-0.1714</v>
      </c>
      <c r="J13" s="92">
        <f>E13/'Table 5.1'!K13</f>
        <v>5.3130929791271814E-3</v>
      </c>
      <c r="K13" s="30">
        <f>F13/'Table 5.1'!L13</f>
        <v>-7.8993358965396734E-2</v>
      </c>
      <c r="L13" s="30">
        <f>G13/'Table 5.1'!M13</f>
        <v>-7.0349309504467911E-2</v>
      </c>
      <c r="M13" s="30">
        <f>H13/'Table 5.1'!N13</f>
        <v>0</v>
      </c>
      <c r="N13" s="64">
        <f>I13/'Table 5.1'!N13</f>
        <v>-0.13923639317627942</v>
      </c>
      <c r="O13" s="179">
        <f t="shared" si="0"/>
        <v>495</v>
      </c>
      <c r="P13" s="180">
        <f t="shared" si="1"/>
        <v>498</v>
      </c>
      <c r="Q13" s="157"/>
      <c r="R13" s="157"/>
      <c r="S13" s="157"/>
      <c r="T13" s="157"/>
      <c r="U13" s="157"/>
      <c r="V13" s="157"/>
      <c r="W13" s="157"/>
    </row>
    <row r="14" spans="1:23" x14ac:dyDescent="0.2">
      <c r="A14" s="157"/>
      <c r="B14" s="19">
        <v>101306503</v>
      </c>
      <c r="C14" s="74" t="s">
        <v>295</v>
      </c>
      <c r="D14" s="75" t="s">
        <v>292</v>
      </c>
      <c r="E14" s="86">
        <f>'Table 5.1'!J14-'Table 5.1'!K14</f>
        <v>-2.6599999999999957E-2</v>
      </c>
      <c r="F14" s="87">
        <f>'Table 5.1'!K14-'Table 5.1'!L14</f>
        <v>6.0000000000000053E-3</v>
      </c>
      <c r="G14" s="87">
        <f>'Table 5.1'!L14-'Table 5.1'!M14</f>
        <v>-8.0000000000013394E-4</v>
      </c>
      <c r="H14" s="88">
        <f>'Table 5.1'!M14-'Table 5.1'!N14</f>
        <v>0</v>
      </c>
      <c r="I14" s="81">
        <f>'Table 5.1'!J14-'Table 5.1'!N14</f>
        <v>-2.1400000000000086E-2</v>
      </c>
      <c r="J14" s="92">
        <f>E14/'Table 5.1'!K14</f>
        <v>-2.3142509135200936E-2</v>
      </c>
      <c r="K14" s="30">
        <f>F14/'Table 5.1'!L14</f>
        <v>5.2475074339688697E-3</v>
      </c>
      <c r="L14" s="30">
        <f>G14/'Table 5.1'!M14</f>
        <v>-6.9917846530338562E-4</v>
      </c>
      <c r="M14" s="30">
        <f>H14/'Table 5.1'!N14</f>
        <v>0</v>
      </c>
      <c r="N14" s="64">
        <f>I14/'Table 5.1'!N14</f>
        <v>-1.8703023946862511E-2</v>
      </c>
      <c r="O14" s="179">
        <f t="shared" si="0"/>
        <v>354</v>
      </c>
      <c r="P14" s="180">
        <f t="shared" si="1"/>
        <v>344</v>
      </c>
      <c r="Q14" s="157"/>
      <c r="R14" s="157"/>
      <c r="S14" s="157"/>
      <c r="T14" s="157"/>
      <c r="U14" s="157"/>
      <c r="V14" s="157"/>
      <c r="W14" s="157"/>
    </row>
    <row r="15" spans="1:23" x14ac:dyDescent="0.2">
      <c r="A15" s="157"/>
      <c r="B15" s="19">
        <v>101308503</v>
      </c>
      <c r="C15" s="74" t="s">
        <v>296</v>
      </c>
      <c r="D15" s="75" t="s">
        <v>292</v>
      </c>
      <c r="E15" s="86">
        <f>'Table 5.1'!J15-'Table 5.1'!K15</f>
        <v>-2.0000000000000018E-2</v>
      </c>
      <c r="F15" s="87">
        <f>'Table 5.1'!K15-'Table 5.1'!L15</f>
        <v>1.9099999999999895E-2</v>
      </c>
      <c r="G15" s="87">
        <f>'Table 5.1'!L15-'Table 5.1'!M15</f>
        <v>1.2200000000000211E-2</v>
      </c>
      <c r="H15" s="88">
        <f>'Table 5.1'!M15-'Table 5.1'!N15</f>
        <v>0</v>
      </c>
      <c r="I15" s="81">
        <f>'Table 5.1'!J15-'Table 5.1'!N15</f>
        <v>1.1300000000000088E-2</v>
      </c>
      <c r="J15" s="92">
        <f>E15/'Table 5.1'!K15</f>
        <v>-1.8930430667297698E-2</v>
      </c>
      <c r="K15" s="30">
        <f>F15/'Table 5.1'!L15</f>
        <v>1.8411413148255149E-2</v>
      </c>
      <c r="L15" s="30">
        <f>G15/'Table 5.1'!M15</f>
        <v>1.190011705033185E-2</v>
      </c>
      <c r="M15" s="30">
        <f>H15/'Table 5.1'!N15</f>
        <v>0</v>
      </c>
      <c r="N15" s="64">
        <f>I15/'Table 5.1'!N15</f>
        <v>1.1022239563012182E-2</v>
      </c>
      <c r="O15" s="179">
        <f t="shared" si="0"/>
        <v>222</v>
      </c>
      <c r="P15" s="180">
        <f t="shared" si="1"/>
        <v>225</v>
      </c>
      <c r="Q15" s="157"/>
      <c r="R15" s="157"/>
      <c r="S15" s="157"/>
      <c r="T15" s="157"/>
      <c r="U15" s="157"/>
      <c r="V15" s="157"/>
      <c r="W15" s="157"/>
    </row>
    <row r="16" spans="1:23" x14ac:dyDescent="0.2">
      <c r="A16" s="157"/>
      <c r="B16" s="19">
        <v>101630504</v>
      </c>
      <c r="C16" s="74" t="s">
        <v>526</v>
      </c>
      <c r="D16" s="75" t="s">
        <v>527</v>
      </c>
      <c r="E16" s="86">
        <f>'Table 5.1'!J16-'Table 5.1'!K16</f>
        <v>-1.2199999999999989E-2</v>
      </c>
      <c r="F16" s="87">
        <f>'Table 5.1'!K16-'Table 5.1'!L16</f>
        <v>3.4100000000000019E-2</v>
      </c>
      <c r="G16" s="87">
        <f>'Table 5.1'!L16-'Table 5.1'!M16</f>
        <v>2.6999999999999247E-3</v>
      </c>
      <c r="H16" s="88">
        <f>'Table 5.1'!M16-'Table 5.1'!N16</f>
        <v>0</v>
      </c>
      <c r="I16" s="81">
        <f>'Table 5.1'!J16-'Table 5.1'!N16</f>
        <v>2.4599999999999955E-2</v>
      </c>
      <c r="J16" s="92">
        <f>E16/'Table 5.1'!K16</f>
        <v>-1.3813405797101436E-2</v>
      </c>
      <c r="K16" s="30">
        <f>F16/'Table 5.1'!L16</f>
        <v>4.0160169591332021E-2</v>
      </c>
      <c r="L16" s="30">
        <f>G16/'Table 5.1'!M16</f>
        <v>3.1899810964082283E-3</v>
      </c>
      <c r="M16" s="30">
        <f>H16/'Table 5.1'!N16</f>
        <v>0</v>
      </c>
      <c r="N16" s="64">
        <f>I16/'Table 5.1'!N16</f>
        <v>2.9064272211720171E-2</v>
      </c>
      <c r="O16" s="179">
        <f t="shared" si="0"/>
        <v>158</v>
      </c>
      <c r="P16" s="180">
        <f t="shared" si="1"/>
        <v>145</v>
      </c>
      <c r="Q16" s="157"/>
      <c r="R16" s="157"/>
      <c r="S16" s="157"/>
      <c r="T16" s="157"/>
      <c r="U16" s="157"/>
      <c r="V16" s="157"/>
      <c r="W16" s="157"/>
    </row>
    <row r="17" spans="1:23" x14ac:dyDescent="0.2">
      <c r="A17" s="157"/>
      <c r="B17" s="19">
        <v>101630903</v>
      </c>
      <c r="C17" s="74" t="s">
        <v>528</v>
      </c>
      <c r="D17" s="75" t="s">
        <v>527</v>
      </c>
      <c r="E17" s="86">
        <f>'Table 5.1'!J17-'Table 5.1'!K17</f>
        <v>6.8599999999999994E-2</v>
      </c>
      <c r="F17" s="87">
        <f>'Table 5.1'!K17-'Table 5.1'!L17</f>
        <v>1.3699999999999823E-2</v>
      </c>
      <c r="G17" s="87">
        <f>'Table 5.1'!L17-'Table 5.1'!M17</f>
        <v>-2.0199999999999996E-2</v>
      </c>
      <c r="H17" s="88">
        <f>'Table 5.1'!M17-'Table 5.1'!N17</f>
        <v>0</v>
      </c>
      <c r="I17" s="81">
        <f>'Table 5.1'!J17-'Table 5.1'!N17</f>
        <v>6.2099999999999822E-2</v>
      </c>
      <c r="J17" s="92">
        <f>E17/'Table 5.1'!K17</f>
        <v>6.464379947229551E-2</v>
      </c>
      <c r="K17" s="30">
        <f>F17/'Table 5.1'!L17</f>
        <v>1.3078758949880498E-2</v>
      </c>
      <c r="L17" s="30">
        <f>G17/'Table 5.1'!M17</f>
        <v>-1.8919172052074548E-2</v>
      </c>
      <c r="M17" s="30">
        <f>H17/'Table 5.1'!N17</f>
        <v>0</v>
      </c>
      <c r="N17" s="64">
        <f>I17/'Table 5.1'!N17</f>
        <v>5.8162405169991396E-2</v>
      </c>
      <c r="O17" s="179">
        <f t="shared" si="0"/>
        <v>58</v>
      </c>
      <c r="P17" s="180">
        <f t="shared" si="1"/>
        <v>66</v>
      </c>
      <c r="Q17" s="157"/>
      <c r="R17" s="157"/>
      <c r="S17" s="157"/>
      <c r="T17" s="157"/>
      <c r="U17" s="157"/>
      <c r="V17" s="157"/>
      <c r="W17" s="157"/>
    </row>
    <row r="18" spans="1:23" x14ac:dyDescent="0.2">
      <c r="A18" s="157"/>
      <c r="B18" s="19">
        <v>101631003</v>
      </c>
      <c r="C18" s="74" t="s">
        <v>529</v>
      </c>
      <c r="D18" s="75" t="s">
        <v>527</v>
      </c>
      <c r="E18" s="86">
        <f>'Table 5.1'!J18-'Table 5.1'!K18</f>
        <v>2.3699999999999832E-2</v>
      </c>
      <c r="F18" s="87">
        <f>'Table 5.1'!K18-'Table 5.1'!L18</f>
        <v>8.7000000000001521E-3</v>
      </c>
      <c r="G18" s="87">
        <f>'Table 5.1'!L18-'Table 5.1'!M18</f>
        <v>-2.3400000000000087E-2</v>
      </c>
      <c r="H18" s="88">
        <f>'Table 5.1'!M18-'Table 5.1'!N18</f>
        <v>0</v>
      </c>
      <c r="I18" s="81">
        <f>'Table 5.1'!J18-'Table 5.1'!N18</f>
        <v>8.999999999999897E-3</v>
      </c>
      <c r="J18" s="92">
        <f>E18/'Table 5.1'!K18</f>
        <v>2.1747109561387253E-2</v>
      </c>
      <c r="K18" s="30">
        <f>F18/'Table 5.1'!L18</f>
        <v>8.0473591712146453E-3</v>
      </c>
      <c r="L18" s="30">
        <f>G18/'Table 5.1'!M18</f>
        <v>-2.1186057039384414E-2</v>
      </c>
      <c r="M18" s="30">
        <f>H18/'Table 5.1'!N18</f>
        <v>0</v>
      </c>
      <c r="N18" s="64">
        <f>I18/'Table 5.1'!N18</f>
        <v>8.1484834766861903E-3</v>
      </c>
      <c r="O18" s="179">
        <f t="shared" si="0"/>
        <v>232</v>
      </c>
      <c r="P18" s="180">
        <f t="shared" si="1"/>
        <v>239</v>
      </c>
      <c r="Q18" s="157"/>
      <c r="R18" s="157"/>
      <c r="S18" s="157"/>
      <c r="T18" s="157"/>
      <c r="U18" s="157"/>
      <c r="V18" s="157"/>
      <c r="W18" s="157"/>
    </row>
    <row r="19" spans="1:23" x14ac:dyDescent="0.2">
      <c r="A19" s="157"/>
      <c r="B19" s="19">
        <v>101631203</v>
      </c>
      <c r="C19" s="74" t="s">
        <v>530</v>
      </c>
      <c r="D19" s="75" t="s">
        <v>527</v>
      </c>
      <c r="E19" s="86">
        <f>'Table 5.1'!J19-'Table 5.1'!K19</f>
        <v>2.0699999999999941E-2</v>
      </c>
      <c r="F19" s="87">
        <f>'Table 5.1'!K19-'Table 5.1'!L19</f>
        <v>8.7000000000001521E-3</v>
      </c>
      <c r="G19" s="87">
        <f>'Table 5.1'!L19-'Table 5.1'!M19</f>
        <v>2.3799999999999821E-2</v>
      </c>
      <c r="H19" s="88">
        <f>'Table 5.1'!M19-'Table 5.1'!N19</f>
        <v>0</v>
      </c>
      <c r="I19" s="81">
        <f>'Table 5.1'!J19-'Table 5.1'!N19</f>
        <v>5.3199999999999914E-2</v>
      </c>
      <c r="J19" s="92">
        <f>E19/'Table 5.1'!K19</f>
        <v>1.9236130471145748E-2</v>
      </c>
      <c r="K19" s="30">
        <f>F19/'Table 5.1'!L19</f>
        <v>8.1506464305791202E-3</v>
      </c>
      <c r="L19" s="30">
        <f>G19/'Table 5.1'!M19</f>
        <v>2.2805672671521483E-2</v>
      </c>
      <c r="M19" s="30">
        <f>H19/'Table 5.1'!N19</f>
        <v>0</v>
      </c>
      <c r="N19" s="64">
        <f>I19/'Table 5.1'!N19</f>
        <v>5.0977385971636556E-2</v>
      </c>
      <c r="O19" s="179">
        <f t="shared" si="0"/>
        <v>76</v>
      </c>
      <c r="P19" s="180">
        <f t="shared" si="1"/>
        <v>80</v>
      </c>
      <c r="Q19" s="157"/>
      <c r="R19" s="157"/>
      <c r="S19" s="157"/>
      <c r="T19" s="157"/>
      <c r="U19" s="157"/>
      <c r="V19" s="157"/>
      <c r="W19" s="157"/>
    </row>
    <row r="20" spans="1:23" x14ac:dyDescent="0.2">
      <c r="A20" s="157"/>
      <c r="B20" s="19">
        <v>101631503</v>
      </c>
      <c r="C20" s="74" t="s">
        <v>531</v>
      </c>
      <c r="D20" s="75" t="s">
        <v>527</v>
      </c>
      <c r="E20" s="86">
        <f>'Table 5.1'!J20-'Table 5.1'!K20</f>
        <v>0.12260000000000004</v>
      </c>
      <c r="F20" s="87">
        <f>'Table 5.1'!K20-'Table 5.1'!L20</f>
        <v>-3.5100000000000131E-2</v>
      </c>
      <c r="G20" s="87">
        <f>'Table 5.1'!L20-'Table 5.1'!M20</f>
        <v>-1.5800000000000036E-2</v>
      </c>
      <c r="H20" s="88">
        <f>'Table 5.1'!M20-'Table 5.1'!N20</f>
        <v>0</v>
      </c>
      <c r="I20" s="81">
        <f>'Table 5.1'!J20-'Table 5.1'!N20</f>
        <v>7.1699999999999875E-2</v>
      </c>
      <c r="J20" s="92">
        <f>E20/'Table 5.1'!K20</f>
        <v>9.9287333981211576E-2</v>
      </c>
      <c r="K20" s="30">
        <f>F20/'Table 5.1'!L20</f>
        <v>-2.763997165131123E-2</v>
      </c>
      <c r="L20" s="30">
        <f>G20/'Table 5.1'!M20</f>
        <v>-1.2289025433615956E-2</v>
      </c>
      <c r="M20" s="30">
        <f>H20/'Table 5.1'!N20</f>
        <v>0</v>
      </c>
      <c r="N20" s="64">
        <f>I20/'Table 5.1'!N20</f>
        <v>5.5767286303181049E-2</v>
      </c>
      <c r="O20" s="179">
        <f t="shared" si="0"/>
        <v>47</v>
      </c>
      <c r="P20" s="180">
        <f t="shared" si="1"/>
        <v>69</v>
      </c>
      <c r="Q20" s="157"/>
      <c r="R20" s="157"/>
      <c r="S20" s="157"/>
      <c r="T20" s="157"/>
      <c r="U20" s="157"/>
      <c r="V20" s="157"/>
      <c r="W20" s="157"/>
    </row>
    <row r="21" spans="1:23" x14ac:dyDescent="0.2">
      <c r="A21" s="157"/>
      <c r="B21" s="19">
        <v>101631703</v>
      </c>
      <c r="C21" s="74" t="s">
        <v>532</v>
      </c>
      <c r="D21" s="75" t="s">
        <v>527</v>
      </c>
      <c r="E21" s="86">
        <f>'Table 5.1'!J21-'Table 5.1'!K21</f>
        <v>-3.8300000000000001E-2</v>
      </c>
      <c r="F21" s="87">
        <f>'Table 5.1'!K21-'Table 5.1'!L21</f>
        <v>-5.0799999999999956E-2</v>
      </c>
      <c r="G21" s="87">
        <f>'Table 5.1'!L21-'Table 5.1'!M21</f>
        <v>-4.6000000000000485E-3</v>
      </c>
      <c r="H21" s="88">
        <f>'Table 5.1'!M21-'Table 5.1'!N21</f>
        <v>0</v>
      </c>
      <c r="I21" s="81">
        <f>'Table 5.1'!J21-'Table 5.1'!N21</f>
        <v>-9.3700000000000006E-2</v>
      </c>
      <c r="J21" s="92">
        <f>E21/'Table 5.1'!K21</f>
        <v>-4.7803295057413882E-2</v>
      </c>
      <c r="K21" s="30">
        <f>F21/'Table 5.1'!L21</f>
        <v>-5.9624413145539859E-2</v>
      </c>
      <c r="L21" s="30">
        <f>G21/'Table 5.1'!M21</f>
        <v>-5.3700677095494375E-3</v>
      </c>
      <c r="M21" s="30">
        <f>H21/'Table 5.1'!N21</f>
        <v>0</v>
      </c>
      <c r="N21" s="64">
        <f>I21/'Table 5.1'!N21</f>
        <v>-0.10938594443147327</v>
      </c>
      <c r="O21" s="179">
        <f t="shared" si="0"/>
        <v>476</v>
      </c>
      <c r="P21" s="180">
        <f t="shared" si="1"/>
        <v>491</v>
      </c>
      <c r="Q21" s="157"/>
      <c r="R21" s="157"/>
      <c r="S21" s="157"/>
      <c r="T21" s="157"/>
      <c r="U21" s="157"/>
      <c r="V21" s="157"/>
      <c r="W21" s="157"/>
    </row>
    <row r="22" spans="1:23" x14ac:dyDescent="0.2">
      <c r="A22" s="157"/>
      <c r="B22" s="19">
        <v>101631803</v>
      </c>
      <c r="C22" s="74" t="s">
        <v>533</v>
      </c>
      <c r="D22" s="75" t="s">
        <v>527</v>
      </c>
      <c r="E22" s="86">
        <f>'Table 5.1'!J22-'Table 5.1'!K22</f>
        <v>-1.0999999999998789E-3</v>
      </c>
      <c r="F22" s="87">
        <f>'Table 5.1'!K22-'Table 5.1'!L22</f>
        <v>-1.5100000000000113E-2</v>
      </c>
      <c r="G22" s="87">
        <f>'Table 5.1'!L22-'Table 5.1'!M22</f>
        <v>-3.2999999999999918E-2</v>
      </c>
      <c r="H22" s="88">
        <f>'Table 5.1'!M22-'Table 5.1'!N22</f>
        <v>0</v>
      </c>
      <c r="I22" s="81">
        <f>'Table 5.1'!J22-'Table 5.1'!N22</f>
        <v>-4.919999999999991E-2</v>
      </c>
      <c r="J22" s="92">
        <f>E22/'Table 5.1'!K22</f>
        <v>-8.672343109428247E-4</v>
      </c>
      <c r="K22" s="30">
        <f>F22/'Table 5.1'!L22</f>
        <v>-1.1764705882353029E-2</v>
      </c>
      <c r="L22" s="30">
        <f>G22/'Table 5.1'!M22</f>
        <v>-2.5066464109380873E-2</v>
      </c>
      <c r="M22" s="30">
        <f>H22/'Table 5.1'!N22</f>
        <v>0</v>
      </c>
      <c r="N22" s="64">
        <f>I22/'Table 5.1'!N22</f>
        <v>-3.7371819217622414E-2</v>
      </c>
      <c r="O22" s="179">
        <f t="shared" si="0"/>
        <v>428</v>
      </c>
      <c r="P22" s="180">
        <f t="shared" si="1"/>
        <v>396</v>
      </c>
      <c r="Q22" s="157"/>
      <c r="R22" s="157"/>
      <c r="S22" s="157"/>
      <c r="T22" s="157"/>
      <c r="U22" s="157"/>
      <c r="V22" s="157"/>
      <c r="W22" s="157"/>
    </row>
    <row r="23" spans="1:23" x14ac:dyDescent="0.2">
      <c r="A23" s="157"/>
      <c r="B23" s="19">
        <v>101631903</v>
      </c>
      <c r="C23" s="74" t="s">
        <v>534</v>
      </c>
      <c r="D23" s="75" t="s">
        <v>527</v>
      </c>
      <c r="E23" s="86">
        <f>'Table 5.1'!J23-'Table 5.1'!K23</f>
        <v>2.0399999999999974E-2</v>
      </c>
      <c r="F23" s="87">
        <f>'Table 5.1'!K23-'Table 5.1'!L23</f>
        <v>2.0699999999999941E-2</v>
      </c>
      <c r="G23" s="87">
        <f>'Table 5.1'!L23-'Table 5.1'!M23</f>
        <v>-3.9599999999999969E-2</v>
      </c>
      <c r="H23" s="88">
        <f>'Table 5.1'!M23-'Table 5.1'!N23</f>
        <v>0</v>
      </c>
      <c r="I23" s="81">
        <f>'Table 5.1'!J23-'Table 5.1'!N23</f>
        <v>1.4999999999999458E-3</v>
      </c>
      <c r="J23" s="92">
        <f>E23/'Table 5.1'!K23</f>
        <v>2.1923696937130546E-2</v>
      </c>
      <c r="K23" s="30">
        <f>F23/'Table 5.1'!L23</f>
        <v>2.2752253242470807E-2</v>
      </c>
      <c r="L23" s="30">
        <f>G23/'Table 5.1'!M23</f>
        <v>-4.1710554034126782E-2</v>
      </c>
      <c r="M23" s="30">
        <f>H23/'Table 5.1'!N23</f>
        <v>0</v>
      </c>
      <c r="N23" s="64">
        <f>I23/'Table 5.1'!N23</f>
        <v>1.5799452285653525E-3</v>
      </c>
      <c r="O23" s="179">
        <f t="shared" si="0"/>
        <v>271</v>
      </c>
      <c r="P23" s="180">
        <f t="shared" si="1"/>
        <v>271</v>
      </c>
      <c r="Q23" s="157"/>
      <c r="R23" s="157"/>
      <c r="S23" s="157"/>
      <c r="T23" s="157"/>
      <c r="U23" s="157"/>
      <c r="V23" s="157"/>
      <c r="W23" s="157"/>
    </row>
    <row r="24" spans="1:23" x14ac:dyDescent="0.2">
      <c r="A24" s="157"/>
      <c r="B24" s="19">
        <v>101632403</v>
      </c>
      <c r="C24" s="74" t="s">
        <v>535</v>
      </c>
      <c r="D24" s="75" t="s">
        <v>527</v>
      </c>
      <c r="E24" s="86">
        <f>'Table 5.1'!J24-'Table 5.1'!K24</f>
        <v>2.8399999999999981E-2</v>
      </c>
      <c r="F24" s="87">
        <f>'Table 5.1'!K24-'Table 5.1'!L24</f>
        <v>5.0699999999999967E-2</v>
      </c>
      <c r="G24" s="87">
        <f>'Table 5.1'!L24-'Table 5.1'!M24</f>
        <v>1.1700000000000044E-2</v>
      </c>
      <c r="H24" s="88">
        <f>'Table 5.1'!M24-'Table 5.1'!N24</f>
        <v>0</v>
      </c>
      <c r="I24" s="81">
        <f>'Table 5.1'!J24-'Table 5.1'!N24</f>
        <v>9.0799999999999992E-2</v>
      </c>
      <c r="J24" s="92">
        <f>E24/'Table 5.1'!K24</f>
        <v>2.7242206235011973E-2</v>
      </c>
      <c r="K24" s="30">
        <f>F24/'Table 5.1'!L24</f>
        <v>5.111917725347849E-2</v>
      </c>
      <c r="L24" s="30">
        <f>G24/'Table 5.1'!M24</f>
        <v>1.1937557392102892E-2</v>
      </c>
      <c r="M24" s="30">
        <f>H24/'Table 5.1'!N24</f>
        <v>0</v>
      </c>
      <c r="N24" s="64">
        <f>I24/'Table 5.1'!N24</f>
        <v>9.2643607795122943E-2</v>
      </c>
      <c r="O24" s="179">
        <f t="shared" si="0"/>
        <v>33</v>
      </c>
      <c r="P24" s="180">
        <f t="shared" si="1"/>
        <v>27</v>
      </c>
      <c r="Q24" s="157"/>
      <c r="R24" s="157"/>
      <c r="S24" s="157"/>
      <c r="T24" s="157"/>
      <c r="U24" s="157"/>
      <c r="V24" s="157"/>
      <c r="W24" s="157"/>
    </row>
    <row r="25" spans="1:23" x14ac:dyDescent="0.2">
      <c r="A25" s="157"/>
      <c r="B25" s="19">
        <v>101633903</v>
      </c>
      <c r="C25" s="74" t="s">
        <v>536</v>
      </c>
      <c r="D25" s="75" t="s">
        <v>527</v>
      </c>
      <c r="E25" s="86">
        <f>'Table 5.1'!J25-'Table 5.1'!K25</f>
        <v>1.6299999999999981E-2</v>
      </c>
      <c r="F25" s="87">
        <f>'Table 5.1'!K25-'Table 5.1'!L25</f>
        <v>-3.620000000000001E-2</v>
      </c>
      <c r="G25" s="87">
        <f>'Table 5.1'!L25-'Table 5.1'!M25</f>
        <v>-2.8900000000000037E-2</v>
      </c>
      <c r="H25" s="88">
        <f>'Table 5.1'!M25-'Table 5.1'!N25</f>
        <v>0</v>
      </c>
      <c r="I25" s="81">
        <f>'Table 5.1'!J25-'Table 5.1'!N25</f>
        <v>-4.8800000000000066E-2</v>
      </c>
      <c r="J25" s="92">
        <f>E25/'Table 5.1'!K25</f>
        <v>1.8564920273348499E-2</v>
      </c>
      <c r="K25" s="30">
        <f>F25/'Table 5.1'!L25</f>
        <v>-3.9597462262087081E-2</v>
      </c>
      <c r="L25" s="30">
        <f>G25/'Table 5.1'!M25</f>
        <v>-3.0643622097338601E-2</v>
      </c>
      <c r="M25" s="30">
        <f>H25/'Table 5.1'!N25</f>
        <v>0</v>
      </c>
      <c r="N25" s="64">
        <f>I25/'Table 5.1'!N25</f>
        <v>-5.1744247693775912E-2</v>
      </c>
      <c r="O25" s="179">
        <f t="shared" si="0"/>
        <v>425</v>
      </c>
      <c r="P25" s="180">
        <f t="shared" si="1"/>
        <v>437</v>
      </c>
      <c r="Q25" s="157"/>
      <c r="R25" s="157"/>
      <c r="S25" s="157"/>
      <c r="T25" s="157"/>
      <c r="U25" s="157"/>
      <c r="V25" s="157"/>
      <c r="W25" s="157"/>
    </row>
    <row r="26" spans="1:23" x14ac:dyDescent="0.2">
      <c r="A26" s="157"/>
      <c r="B26" s="19">
        <v>101636503</v>
      </c>
      <c r="C26" s="74" t="s">
        <v>537</v>
      </c>
      <c r="D26" s="75" t="s">
        <v>527</v>
      </c>
      <c r="E26" s="86">
        <f>'Table 5.1'!J26-'Table 5.1'!K26</f>
        <v>-6.8999999999999617E-3</v>
      </c>
      <c r="F26" s="87">
        <f>'Table 5.1'!K26-'Table 5.1'!L26</f>
        <v>6.3999999999999613E-3</v>
      </c>
      <c r="G26" s="87">
        <f>'Table 5.1'!L26-'Table 5.1'!M26</f>
        <v>-1.3000000000000234E-3</v>
      </c>
      <c r="H26" s="88">
        <f>'Table 5.1'!M26-'Table 5.1'!N26</f>
        <v>0</v>
      </c>
      <c r="I26" s="81">
        <f>'Table 5.1'!J26-'Table 5.1'!N26</f>
        <v>-1.8000000000000238E-3</v>
      </c>
      <c r="J26" s="92">
        <f>E26/'Table 5.1'!K26</f>
        <v>-1.3788968824939973E-2</v>
      </c>
      <c r="K26" s="30">
        <f>F26/'Table 5.1'!L26</f>
        <v>1.2955465587044456E-2</v>
      </c>
      <c r="L26" s="30">
        <f>G26/'Table 5.1'!M26</f>
        <v>-2.6246719160105459E-3</v>
      </c>
      <c r="M26" s="30">
        <f>H26/'Table 5.1'!N26</f>
        <v>0</v>
      </c>
      <c r="N26" s="64">
        <f>I26/'Table 5.1'!N26</f>
        <v>-3.6341611144761229E-3</v>
      </c>
      <c r="O26" s="179">
        <f t="shared" si="0"/>
        <v>294</v>
      </c>
      <c r="P26" s="180">
        <f t="shared" si="1"/>
        <v>302</v>
      </c>
      <c r="Q26" s="157"/>
      <c r="R26" s="157"/>
      <c r="S26" s="157"/>
      <c r="T26" s="157"/>
      <c r="U26" s="157"/>
      <c r="V26" s="157"/>
      <c r="W26" s="157"/>
    </row>
    <row r="27" spans="1:23" x14ac:dyDescent="0.2">
      <c r="A27" s="157"/>
      <c r="B27" s="19">
        <v>101637002</v>
      </c>
      <c r="C27" s="74" t="s">
        <v>538</v>
      </c>
      <c r="D27" s="75" t="s">
        <v>527</v>
      </c>
      <c r="E27" s="86">
        <f>'Table 5.1'!J27-'Table 5.1'!K27</f>
        <v>2.9099999999999904E-2</v>
      </c>
      <c r="F27" s="87">
        <f>'Table 5.1'!K27-'Table 5.1'!L27</f>
        <v>2.3099999999999898E-2</v>
      </c>
      <c r="G27" s="87">
        <f>'Table 5.1'!L27-'Table 5.1'!M27</f>
        <v>-5.5899999999999839E-2</v>
      </c>
      <c r="H27" s="88">
        <f>'Table 5.1'!M27-'Table 5.1'!N27</f>
        <v>0</v>
      </c>
      <c r="I27" s="81">
        <f>'Table 5.1'!J27-'Table 5.1'!N27</f>
        <v>-3.7000000000000366E-3</v>
      </c>
      <c r="J27" s="92">
        <f>E27/'Table 5.1'!K27</f>
        <v>2.7130337497669126E-2</v>
      </c>
      <c r="K27" s="30">
        <f>F27/'Table 5.1'!L27</f>
        <v>2.2010481181514909E-2</v>
      </c>
      <c r="L27" s="30">
        <f>G27/'Table 5.1'!M27</f>
        <v>-5.056992943730762E-2</v>
      </c>
      <c r="M27" s="30">
        <f>H27/'Table 5.1'!N27</f>
        <v>0</v>
      </c>
      <c r="N27" s="64">
        <f>I27/'Table 5.1'!N27</f>
        <v>-3.3472046318075237E-3</v>
      </c>
      <c r="O27" s="179">
        <f t="shared" si="0"/>
        <v>305</v>
      </c>
      <c r="P27" s="180">
        <f t="shared" si="1"/>
        <v>301</v>
      </c>
      <c r="Q27" s="157"/>
      <c r="R27" s="157"/>
      <c r="S27" s="157"/>
      <c r="T27" s="157"/>
      <c r="U27" s="157"/>
      <c r="V27" s="157"/>
      <c r="W27" s="157"/>
    </row>
    <row r="28" spans="1:23" x14ac:dyDescent="0.2">
      <c r="A28" s="157"/>
      <c r="B28" s="19">
        <v>101638003</v>
      </c>
      <c r="C28" s="74" t="s">
        <v>539</v>
      </c>
      <c r="D28" s="75" t="s">
        <v>527</v>
      </c>
      <c r="E28" s="86">
        <f>'Table 5.1'!J28-'Table 5.1'!K28</f>
        <v>7.240000000000002E-2</v>
      </c>
      <c r="F28" s="87">
        <f>'Table 5.1'!K28-'Table 5.1'!L28</f>
        <v>3.8499999999999979E-2</v>
      </c>
      <c r="G28" s="87">
        <f>'Table 5.1'!L28-'Table 5.1'!M28</f>
        <v>1.9000000000000017E-2</v>
      </c>
      <c r="H28" s="88">
        <f>'Table 5.1'!M28-'Table 5.1'!N28</f>
        <v>0</v>
      </c>
      <c r="I28" s="81">
        <f>'Table 5.1'!J28-'Table 5.1'!N28</f>
        <v>0.12990000000000002</v>
      </c>
      <c r="J28" s="92">
        <f>E28/'Table 5.1'!K28</f>
        <v>7.5906898720905877E-2</v>
      </c>
      <c r="K28" s="30">
        <f>F28/'Table 5.1'!L28</f>
        <v>4.2062711679230827E-2</v>
      </c>
      <c r="L28" s="30">
        <f>G28/'Table 5.1'!M28</f>
        <v>2.1198259511324351E-2</v>
      </c>
      <c r="M28" s="30">
        <f>H28/'Table 5.1'!N28</f>
        <v>0</v>
      </c>
      <c r="N28" s="64">
        <f>I28/'Table 5.1'!N28</f>
        <v>0.14492915318531743</v>
      </c>
      <c r="O28" s="179">
        <f t="shared" si="0"/>
        <v>16</v>
      </c>
      <c r="P28" s="180">
        <f t="shared" si="1"/>
        <v>6</v>
      </c>
      <c r="Q28" s="157"/>
      <c r="R28" s="157"/>
      <c r="S28" s="157"/>
      <c r="T28" s="157"/>
      <c r="U28" s="157"/>
      <c r="V28" s="157"/>
      <c r="W28" s="157"/>
    </row>
    <row r="29" spans="1:23" x14ac:dyDescent="0.2">
      <c r="A29" s="157"/>
      <c r="B29" s="19">
        <v>101638803</v>
      </c>
      <c r="C29" s="74" t="s">
        <v>540</v>
      </c>
      <c r="D29" s="75" t="s">
        <v>527</v>
      </c>
      <c r="E29" s="86">
        <f>'Table 5.1'!J29-'Table 5.1'!K29</f>
        <v>4.0000000000000036E-2</v>
      </c>
      <c r="F29" s="87">
        <f>'Table 5.1'!K29-'Table 5.1'!L29</f>
        <v>1.7000000000000348E-3</v>
      </c>
      <c r="G29" s="87">
        <f>'Table 5.1'!L29-'Table 5.1'!M29</f>
        <v>-4.049999999999998E-2</v>
      </c>
      <c r="H29" s="88">
        <f>'Table 5.1'!M29-'Table 5.1'!N29</f>
        <v>0</v>
      </c>
      <c r="I29" s="81">
        <f>'Table 5.1'!J29-'Table 5.1'!N29</f>
        <v>1.2000000000000899E-3</v>
      </c>
      <c r="J29" s="92">
        <f>E29/'Table 5.1'!K29</f>
        <v>2.8918449971081575E-2</v>
      </c>
      <c r="K29" s="30">
        <f>F29/'Table 5.1'!L29</f>
        <v>1.2305465074194969E-3</v>
      </c>
      <c r="L29" s="30">
        <f>G29/'Table 5.1'!M29</f>
        <v>-2.8481012658227837E-2</v>
      </c>
      <c r="M29" s="30">
        <f>H29/'Table 5.1'!N29</f>
        <v>0</v>
      </c>
      <c r="N29" s="64">
        <f>I29/'Table 5.1'!N29</f>
        <v>8.4388185654014761E-4</v>
      </c>
      <c r="O29" s="179">
        <f t="shared" si="0"/>
        <v>273</v>
      </c>
      <c r="P29" s="180">
        <f t="shared" si="1"/>
        <v>278</v>
      </c>
      <c r="Q29" s="157"/>
      <c r="R29" s="157"/>
      <c r="S29" s="157"/>
      <c r="T29" s="157"/>
      <c r="U29" s="157"/>
      <c r="V29" s="157"/>
      <c r="W29" s="157"/>
    </row>
    <row r="30" spans="1:23" x14ac:dyDescent="0.2">
      <c r="A30" s="157"/>
      <c r="B30" s="19">
        <v>102027451</v>
      </c>
      <c r="C30" s="74" t="s">
        <v>22</v>
      </c>
      <c r="D30" s="75" t="s">
        <v>23</v>
      </c>
      <c r="E30" s="86">
        <f>'Table 5.1'!J30-'Table 5.1'!K30</f>
        <v>-2.0000000000000018E-3</v>
      </c>
      <c r="F30" s="87">
        <f>'Table 5.1'!K30-'Table 5.1'!L30</f>
        <v>-2.4299999999999988E-2</v>
      </c>
      <c r="G30" s="87">
        <f>'Table 5.1'!L30-'Table 5.1'!M30</f>
        <v>-1.1300000000000088E-2</v>
      </c>
      <c r="H30" s="88">
        <f>'Table 5.1'!M30-'Table 5.1'!N30</f>
        <v>0</v>
      </c>
      <c r="I30" s="81">
        <f>'Table 5.1'!J30-'Table 5.1'!N30</f>
        <v>-3.7600000000000078E-2</v>
      </c>
      <c r="J30" s="92">
        <f>E30/'Table 5.1'!K30</f>
        <v>-1.5422578655151155E-3</v>
      </c>
      <c r="K30" s="30">
        <f>F30/'Table 5.1'!L30</f>
        <v>-1.8393762773446364E-2</v>
      </c>
      <c r="L30" s="30">
        <f>G30/'Table 5.1'!M30</f>
        <v>-8.4809366556590268E-3</v>
      </c>
      <c r="M30" s="30">
        <f>H30/'Table 5.1'!N30</f>
        <v>0</v>
      </c>
      <c r="N30" s="64">
        <f>I30/'Table 5.1'!N30</f>
        <v>-2.8219753827679432E-2</v>
      </c>
      <c r="O30" s="179">
        <f t="shared" si="0"/>
        <v>397</v>
      </c>
      <c r="P30" s="180">
        <f t="shared" si="1"/>
        <v>369</v>
      </c>
      <c r="Q30" s="157"/>
      <c r="R30" s="157"/>
      <c r="S30" s="157"/>
      <c r="T30" s="157"/>
      <c r="U30" s="157"/>
      <c r="V30" s="157"/>
      <c r="W30" s="157"/>
    </row>
    <row r="31" spans="1:23" x14ac:dyDescent="0.2">
      <c r="A31" s="157"/>
      <c r="B31" s="19">
        <v>103020603</v>
      </c>
      <c r="C31" s="74" t="s">
        <v>24</v>
      </c>
      <c r="D31" s="75" t="s">
        <v>23</v>
      </c>
      <c r="E31" s="86">
        <f>'Table 5.1'!J31-'Table 5.1'!K31</f>
        <v>-6.6999999999999282E-3</v>
      </c>
      <c r="F31" s="87">
        <f>'Table 5.1'!K31-'Table 5.1'!L31</f>
        <v>1.0900000000000132E-2</v>
      </c>
      <c r="G31" s="87">
        <f>'Table 5.1'!L31-'Table 5.1'!M31</f>
        <v>1.6299999999999981E-2</v>
      </c>
      <c r="H31" s="88">
        <f>'Table 5.1'!M31-'Table 5.1'!N31</f>
        <v>0</v>
      </c>
      <c r="I31" s="81">
        <f>'Table 5.1'!J31-'Table 5.1'!N31</f>
        <v>2.0500000000000185E-2</v>
      </c>
      <c r="J31" s="92">
        <f>E31/'Table 5.1'!K31</f>
        <v>-6.0765463450026553E-3</v>
      </c>
      <c r="K31" s="30">
        <f>F31/'Table 5.1'!L31</f>
        <v>9.9844279563984003E-3</v>
      </c>
      <c r="L31" s="30">
        <f>G31/'Table 5.1'!M31</f>
        <v>1.5157150827599017E-2</v>
      </c>
      <c r="M31" s="30">
        <f>H31/'Table 5.1'!N31</f>
        <v>0</v>
      </c>
      <c r="N31" s="64">
        <f>I31/'Table 5.1'!N31</f>
        <v>1.906267435372902E-2</v>
      </c>
      <c r="O31" s="179">
        <f t="shared" si="0"/>
        <v>177</v>
      </c>
      <c r="P31" s="180">
        <f t="shared" si="1"/>
        <v>186</v>
      </c>
      <c r="Q31" s="157"/>
      <c r="R31" s="157"/>
      <c r="S31" s="157"/>
      <c r="T31" s="157"/>
      <c r="U31" s="157"/>
      <c r="V31" s="157"/>
      <c r="W31" s="157"/>
    </row>
    <row r="32" spans="1:23" x14ac:dyDescent="0.2">
      <c r="A32" s="157"/>
      <c r="B32" s="19">
        <v>103020753</v>
      </c>
      <c r="C32" s="74" t="s">
        <v>25</v>
      </c>
      <c r="D32" s="75" t="s">
        <v>23</v>
      </c>
      <c r="E32" s="86">
        <f>'Table 5.1'!J32-'Table 5.1'!K32</f>
        <v>1.0199999999999987E-2</v>
      </c>
      <c r="F32" s="87">
        <f>'Table 5.1'!K32-'Table 5.1'!L32</f>
        <v>5.1999999999999824E-3</v>
      </c>
      <c r="G32" s="87">
        <f>'Table 5.1'!L32-'Table 5.1'!M32</f>
        <v>-3.9999999999995595E-4</v>
      </c>
      <c r="H32" s="88">
        <f>'Table 5.1'!M32-'Table 5.1'!N32</f>
        <v>0</v>
      </c>
      <c r="I32" s="81">
        <f>'Table 5.1'!J32-'Table 5.1'!N32</f>
        <v>1.5000000000000013E-2</v>
      </c>
      <c r="J32" s="92">
        <f>E32/'Table 5.1'!K32</f>
        <v>1.6322611617858838E-2</v>
      </c>
      <c r="K32" s="30">
        <f>F32/'Table 5.1'!L32</f>
        <v>8.3911570114571284E-3</v>
      </c>
      <c r="L32" s="30">
        <f>G32/'Table 5.1'!M32</f>
        <v>-6.4505724883076273E-4</v>
      </c>
      <c r="M32" s="30">
        <f>H32/'Table 5.1'!N32</f>
        <v>0</v>
      </c>
      <c r="N32" s="64">
        <f>I32/'Table 5.1'!N32</f>
        <v>2.4189646831156288E-2</v>
      </c>
      <c r="O32" s="179">
        <f t="shared" si="0"/>
        <v>199</v>
      </c>
      <c r="P32" s="180">
        <f t="shared" si="1"/>
        <v>165</v>
      </c>
      <c r="Q32" s="157"/>
      <c r="R32" s="157"/>
      <c r="S32" s="157"/>
      <c r="T32" s="157"/>
      <c r="U32" s="157"/>
      <c r="V32" s="157"/>
      <c r="W32" s="157"/>
    </row>
    <row r="33" spans="1:23" x14ac:dyDescent="0.2">
      <c r="A33" s="157"/>
      <c r="B33" s="19">
        <v>103021003</v>
      </c>
      <c r="C33" s="74" t="s">
        <v>26</v>
      </c>
      <c r="D33" s="75" t="s">
        <v>23</v>
      </c>
      <c r="E33" s="86">
        <f>'Table 5.1'!J33-'Table 5.1'!K33</f>
        <v>1.0999999999999899E-3</v>
      </c>
      <c r="F33" s="87">
        <f>'Table 5.1'!K33-'Table 5.1'!L33</f>
        <v>3.8099999999999967E-2</v>
      </c>
      <c r="G33" s="87">
        <f>'Table 5.1'!L33-'Table 5.1'!M33</f>
        <v>1.3900000000000023E-2</v>
      </c>
      <c r="H33" s="88">
        <f>'Table 5.1'!M33-'Table 5.1'!N33</f>
        <v>0</v>
      </c>
      <c r="I33" s="81">
        <f>'Table 5.1'!J33-'Table 5.1'!N33</f>
        <v>5.3099999999999981E-2</v>
      </c>
      <c r="J33" s="92">
        <f>E33/'Table 5.1'!K33</f>
        <v>2.0778239516433508E-3</v>
      </c>
      <c r="K33" s="30">
        <f>F33/'Table 5.1'!L33</f>
        <v>7.7549358843883504E-2</v>
      </c>
      <c r="L33" s="30">
        <f>G33/'Table 5.1'!M33</f>
        <v>2.9116045245077552E-2</v>
      </c>
      <c r="M33" s="30">
        <f>H33/'Table 5.1'!N33</f>
        <v>0</v>
      </c>
      <c r="N33" s="64">
        <f>I33/'Table 5.1'!N33</f>
        <v>0.11122748219522409</v>
      </c>
      <c r="O33" s="179">
        <f t="shared" si="0"/>
        <v>77</v>
      </c>
      <c r="P33" s="180">
        <f t="shared" si="1"/>
        <v>15</v>
      </c>
      <c r="Q33" s="157"/>
      <c r="R33" s="157"/>
      <c r="S33" s="157"/>
      <c r="T33" s="157"/>
      <c r="U33" s="157"/>
      <c r="V33" s="157"/>
      <c r="W33" s="157"/>
    </row>
    <row r="34" spans="1:23" x14ac:dyDescent="0.2">
      <c r="A34" s="157"/>
      <c r="B34" s="19">
        <v>103021102</v>
      </c>
      <c r="C34" s="74" t="s">
        <v>27</v>
      </c>
      <c r="D34" s="75" t="s">
        <v>23</v>
      </c>
      <c r="E34" s="86">
        <f>'Table 5.1'!J34-'Table 5.1'!K34</f>
        <v>5.5000000000000604E-3</v>
      </c>
      <c r="F34" s="87">
        <f>'Table 5.1'!K34-'Table 5.1'!L34</f>
        <v>6.2999999999999723E-3</v>
      </c>
      <c r="G34" s="87">
        <f>'Table 5.1'!L34-'Table 5.1'!M34</f>
        <v>-1.3299999999999979E-2</v>
      </c>
      <c r="H34" s="88">
        <f>'Table 5.1'!M34-'Table 5.1'!N34</f>
        <v>0</v>
      </c>
      <c r="I34" s="81">
        <f>'Table 5.1'!J34-'Table 5.1'!N34</f>
        <v>-1.4999999999999458E-3</v>
      </c>
      <c r="J34" s="92">
        <f>E34/'Table 5.1'!K34</f>
        <v>5.7609720330994664E-3</v>
      </c>
      <c r="K34" s="30">
        <f>F34/'Table 5.1'!L34</f>
        <v>6.6427667650779971E-3</v>
      </c>
      <c r="L34" s="30">
        <f>G34/'Table 5.1'!M34</f>
        <v>-1.3829676614328771E-2</v>
      </c>
      <c r="M34" s="30">
        <f>H34/'Table 5.1'!N34</f>
        <v>0</v>
      </c>
      <c r="N34" s="64">
        <f>I34/'Table 5.1'!N34</f>
        <v>-1.5597379640219879E-3</v>
      </c>
      <c r="O34" s="179">
        <f t="shared" si="0"/>
        <v>292</v>
      </c>
      <c r="P34" s="180">
        <f t="shared" si="1"/>
        <v>294</v>
      </c>
      <c r="Q34" s="157"/>
      <c r="R34" s="157"/>
      <c r="S34" s="157"/>
      <c r="T34" s="157"/>
      <c r="U34" s="157"/>
      <c r="V34" s="157"/>
      <c r="W34" s="157"/>
    </row>
    <row r="35" spans="1:23" x14ac:dyDescent="0.2">
      <c r="A35" s="157"/>
      <c r="B35" s="19">
        <v>103021252</v>
      </c>
      <c r="C35" s="74" t="s">
        <v>28</v>
      </c>
      <c r="D35" s="75" t="s">
        <v>23</v>
      </c>
      <c r="E35" s="86">
        <f>'Table 5.1'!J35-'Table 5.1'!K35</f>
        <v>1.1399999999999966E-2</v>
      </c>
      <c r="F35" s="87">
        <f>'Table 5.1'!K35-'Table 5.1'!L35</f>
        <v>-3.9999999999995595E-4</v>
      </c>
      <c r="G35" s="87">
        <f>'Table 5.1'!L35-'Table 5.1'!M35</f>
        <v>4.0999999999999925E-3</v>
      </c>
      <c r="H35" s="88">
        <f>'Table 5.1'!M35-'Table 5.1'!N35</f>
        <v>0</v>
      </c>
      <c r="I35" s="81">
        <f>'Table 5.1'!J35-'Table 5.1'!N35</f>
        <v>1.5100000000000002E-2</v>
      </c>
      <c r="J35" s="92">
        <f>E35/'Table 5.1'!K35</f>
        <v>1.4986196923885848E-2</v>
      </c>
      <c r="K35" s="30">
        <f>F35/'Table 5.1'!L35</f>
        <v>-5.2555511759289964E-4</v>
      </c>
      <c r="L35" s="30">
        <f>G35/'Table 5.1'!M35</f>
        <v>5.4161162483487351E-3</v>
      </c>
      <c r="M35" s="30">
        <f>H35/'Table 5.1'!N35</f>
        <v>0</v>
      </c>
      <c r="N35" s="64">
        <f>I35/'Table 5.1'!N35</f>
        <v>1.9947159841479527E-2</v>
      </c>
      <c r="O35" s="179">
        <f t="shared" si="0"/>
        <v>198</v>
      </c>
      <c r="P35" s="180">
        <f t="shared" si="1"/>
        <v>181</v>
      </c>
      <c r="Q35" s="157"/>
      <c r="R35" s="157"/>
      <c r="S35" s="157"/>
      <c r="T35" s="157"/>
      <c r="U35" s="157"/>
      <c r="V35" s="157"/>
      <c r="W35" s="157"/>
    </row>
    <row r="36" spans="1:23" x14ac:dyDescent="0.2">
      <c r="A36" s="157"/>
      <c r="B36" s="19">
        <v>103021453</v>
      </c>
      <c r="C36" s="74" t="s">
        <v>29</v>
      </c>
      <c r="D36" s="75" t="s">
        <v>23</v>
      </c>
      <c r="E36" s="86">
        <f>'Table 5.1'!J36-'Table 5.1'!K36</f>
        <v>-4.0300000000000002E-2</v>
      </c>
      <c r="F36" s="87">
        <f>'Table 5.1'!K36-'Table 5.1'!L36</f>
        <v>3.520000000000012E-2</v>
      </c>
      <c r="G36" s="87">
        <f>'Table 5.1'!L36-'Table 5.1'!M36</f>
        <v>2.4399999999999977E-2</v>
      </c>
      <c r="H36" s="88">
        <f>'Table 5.1'!M36-'Table 5.1'!N36</f>
        <v>0</v>
      </c>
      <c r="I36" s="81">
        <f>'Table 5.1'!J36-'Table 5.1'!N36</f>
        <v>1.9300000000000095E-2</v>
      </c>
      <c r="J36" s="92">
        <f>E36/'Table 5.1'!K36</f>
        <v>-3.7586271218056334E-2</v>
      </c>
      <c r="K36" s="30">
        <f>F36/'Table 5.1'!L36</f>
        <v>3.394406943105123E-2</v>
      </c>
      <c r="L36" s="30">
        <f>G36/'Table 5.1'!M36</f>
        <v>2.4096385542168655E-2</v>
      </c>
      <c r="M36" s="30">
        <f>H36/'Table 5.1'!N36</f>
        <v>0</v>
      </c>
      <c r="N36" s="64">
        <f>I36/'Table 5.1'!N36</f>
        <v>1.9059845941141712E-2</v>
      </c>
      <c r="O36" s="179">
        <f t="shared" si="0"/>
        <v>184</v>
      </c>
      <c r="P36" s="180">
        <f t="shared" si="1"/>
        <v>187</v>
      </c>
      <c r="Q36" s="157"/>
      <c r="R36" s="157"/>
      <c r="S36" s="157"/>
      <c r="T36" s="157"/>
      <c r="U36" s="157"/>
      <c r="V36" s="157"/>
      <c r="W36" s="157"/>
    </row>
    <row r="37" spans="1:23" x14ac:dyDescent="0.2">
      <c r="A37" s="157"/>
      <c r="B37" s="19">
        <v>103021603</v>
      </c>
      <c r="C37" s="74" t="s">
        <v>30</v>
      </c>
      <c r="D37" s="75" t="s">
        <v>23</v>
      </c>
      <c r="E37" s="86">
        <f>'Table 5.1'!J37-'Table 5.1'!K37</f>
        <v>2.289999999999992E-2</v>
      </c>
      <c r="F37" s="87">
        <f>'Table 5.1'!K37-'Table 5.1'!L37</f>
        <v>-6.2999999999999723E-3</v>
      </c>
      <c r="G37" s="87">
        <f>'Table 5.1'!L37-'Table 5.1'!M37</f>
        <v>-6.5700000000000092E-2</v>
      </c>
      <c r="H37" s="88">
        <f>'Table 5.1'!M37-'Table 5.1'!N37</f>
        <v>0</v>
      </c>
      <c r="I37" s="81">
        <f>'Table 5.1'!J37-'Table 5.1'!N37</f>
        <v>-4.9100000000000144E-2</v>
      </c>
      <c r="J37" s="92">
        <f>E37/'Table 5.1'!K37</f>
        <v>2.0317629314169035E-2</v>
      </c>
      <c r="K37" s="30">
        <f>F37/'Table 5.1'!L37</f>
        <v>-5.5584965590259154E-3</v>
      </c>
      <c r="L37" s="30">
        <f>G37/'Table 5.1'!M37</f>
        <v>-5.4791093319990068E-2</v>
      </c>
      <c r="M37" s="30">
        <f>H37/'Table 5.1'!N37</f>
        <v>0</v>
      </c>
      <c r="N37" s="64">
        <f>I37/'Table 5.1'!N37</f>
        <v>-4.0947377199566461E-2</v>
      </c>
      <c r="O37" s="179">
        <f t="shared" si="0"/>
        <v>427</v>
      </c>
      <c r="P37" s="180">
        <f t="shared" si="1"/>
        <v>416</v>
      </c>
      <c r="Q37" s="157"/>
      <c r="R37" s="157"/>
      <c r="S37" s="157"/>
      <c r="T37" s="157"/>
      <c r="U37" s="157"/>
      <c r="V37" s="157"/>
      <c r="W37" s="157"/>
    </row>
    <row r="38" spans="1:23" x14ac:dyDescent="0.2">
      <c r="A38" s="157"/>
      <c r="B38" s="19">
        <v>103021752</v>
      </c>
      <c r="C38" s="74" t="s">
        <v>31</v>
      </c>
      <c r="D38" s="75" t="s">
        <v>23</v>
      </c>
      <c r="E38" s="86">
        <f>'Table 5.1'!J38-'Table 5.1'!K38</f>
        <v>-7.8999999999999071E-3</v>
      </c>
      <c r="F38" s="87">
        <f>'Table 5.1'!K38-'Table 5.1'!L38</f>
        <v>2.2199999999999998E-2</v>
      </c>
      <c r="G38" s="87">
        <f>'Table 5.1'!L38-'Table 5.1'!M38</f>
        <v>-9.9999999999988987E-5</v>
      </c>
      <c r="H38" s="88">
        <f>'Table 5.1'!M38-'Table 5.1'!N38</f>
        <v>0</v>
      </c>
      <c r="I38" s="81">
        <f>'Table 5.1'!J38-'Table 5.1'!N38</f>
        <v>1.4200000000000101E-2</v>
      </c>
      <c r="J38" s="92">
        <f>E38/'Table 5.1'!K38</f>
        <v>-8.6178684411474943E-3</v>
      </c>
      <c r="K38" s="30">
        <f>F38/'Table 5.1'!L38</f>
        <v>2.4818334264952484E-2</v>
      </c>
      <c r="L38" s="30">
        <f>G38/'Table 5.1'!M38</f>
        <v>-1.1178180192263469E-4</v>
      </c>
      <c r="M38" s="30">
        <f>H38/'Table 5.1'!N38</f>
        <v>0</v>
      </c>
      <c r="N38" s="64">
        <f>I38/'Table 5.1'!N38</f>
        <v>1.5873015873015987E-2</v>
      </c>
      <c r="O38" s="179">
        <f t="shared" si="0"/>
        <v>203</v>
      </c>
      <c r="P38" s="180">
        <f t="shared" si="1"/>
        <v>206</v>
      </c>
      <c r="Q38" s="157"/>
      <c r="R38" s="157"/>
      <c r="S38" s="157"/>
      <c r="T38" s="157"/>
      <c r="U38" s="157"/>
      <c r="V38" s="157"/>
      <c r="W38" s="157"/>
    </row>
    <row r="39" spans="1:23" x14ac:dyDescent="0.2">
      <c r="A39" s="157"/>
      <c r="B39" s="19">
        <v>103021903</v>
      </c>
      <c r="C39" s="74" t="s">
        <v>32</v>
      </c>
      <c r="D39" s="75" t="s">
        <v>23</v>
      </c>
      <c r="E39" s="86">
        <f>'Table 5.1'!J39-'Table 5.1'!K39</f>
        <v>3.1400000000000095E-2</v>
      </c>
      <c r="F39" s="87">
        <f>'Table 5.1'!K39-'Table 5.1'!L39</f>
        <v>2.4699999999999944E-2</v>
      </c>
      <c r="G39" s="87">
        <f>'Table 5.1'!L39-'Table 5.1'!M39</f>
        <v>-4.7200000000000131E-2</v>
      </c>
      <c r="H39" s="88">
        <f>'Table 5.1'!M39-'Table 5.1'!N39</f>
        <v>0</v>
      </c>
      <c r="I39" s="81">
        <f>'Table 5.1'!J39-'Table 5.1'!N39</f>
        <v>8.899999999999908E-3</v>
      </c>
      <c r="J39" s="92">
        <f>E39/'Table 5.1'!K39</f>
        <v>1.7453171029959476E-2</v>
      </c>
      <c r="K39" s="30">
        <f>F39/'Table 5.1'!L39</f>
        <v>1.3920198376916109E-2</v>
      </c>
      <c r="L39" s="30">
        <f>G39/'Table 5.1'!M39</f>
        <v>-2.5911286780852069E-2</v>
      </c>
      <c r="M39" s="30">
        <f>H39/'Table 5.1'!N39</f>
        <v>0</v>
      </c>
      <c r="N39" s="64">
        <f>I39/'Table 5.1'!N39</f>
        <v>4.8858146684233137E-3</v>
      </c>
      <c r="O39" s="179">
        <f t="shared" si="0"/>
        <v>233</v>
      </c>
      <c r="P39" s="180">
        <f t="shared" si="1"/>
        <v>254</v>
      </c>
      <c r="Q39" s="157"/>
      <c r="R39" s="157"/>
      <c r="S39" s="157"/>
      <c r="T39" s="157"/>
      <c r="U39" s="157"/>
      <c r="V39" s="157"/>
      <c r="W39" s="157"/>
    </row>
    <row r="40" spans="1:23" x14ac:dyDescent="0.2">
      <c r="A40" s="157"/>
      <c r="B40" s="19">
        <v>103022103</v>
      </c>
      <c r="C40" s="74" t="s">
        <v>33</v>
      </c>
      <c r="D40" s="75" t="s">
        <v>23</v>
      </c>
      <c r="E40" s="86">
        <f>'Table 5.1'!J40-'Table 5.1'!K40</f>
        <v>-1.0600000000000165E-2</v>
      </c>
      <c r="F40" s="87">
        <f>'Table 5.1'!K40-'Table 5.1'!L40</f>
        <v>-0.16609999999999991</v>
      </c>
      <c r="G40" s="87">
        <f>'Table 5.1'!L40-'Table 5.1'!M40</f>
        <v>4.8000000000000043E-2</v>
      </c>
      <c r="H40" s="88">
        <f>'Table 5.1'!M40-'Table 5.1'!N40</f>
        <v>0</v>
      </c>
      <c r="I40" s="81">
        <f>'Table 5.1'!J40-'Table 5.1'!N40</f>
        <v>-0.12870000000000004</v>
      </c>
      <c r="J40" s="92">
        <f>E40/'Table 5.1'!K40</f>
        <v>-7.862918181143954E-3</v>
      </c>
      <c r="K40" s="30">
        <f>F40/'Table 5.1'!L40</f>
        <v>-0.1096948883899088</v>
      </c>
      <c r="L40" s="30">
        <f>G40/'Table 5.1'!M40</f>
        <v>3.2737689264766091E-2</v>
      </c>
      <c r="M40" s="30">
        <f>H40/'Table 5.1'!N40</f>
        <v>0</v>
      </c>
      <c r="N40" s="64">
        <f>I40/'Table 5.1'!N40</f>
        <v>-8.7777929341154026E-2</v>
      </c>
      <c r="O40" s="179">
        <f t="shared" si="0"/>
        <v>489</v>
      </c>
      <c r="P40" s="180">
        <f t="shared" si="1"/>
        <v>478</v>
      </c>
      <c r="Q40" s="157"/>
      <c r="R40" s="157"/>
      <c r="S40" s="157"/>
      <c r="T40" s="157"/>
      <c r="U40" s="157"/>
      <c r="V40" s="157"/>
      <c r="W40" s="157"/>
    </row>
    <row r="41" spans="1:23" x14ac:dyDescent="0.2">
      <c r="A41" s="157"/>
      <c r="B41" s="19">
        <v>103022253</v>
      </c>
      <c r="C41" s="74" t="s">
        <v>34</v>
      </c>
      <c r="D41" s="75" t="s">
        <v>23</v>
      </c>
      <c r="E41" s="86">
        <f>'Table 5.1'!J41-'Table 5.1'!K41</f>
        <v>1.0500000000000065E-2</v>
      </c>
      <c r="F41" s="87">
        <f>'Table 5.1'!K41-'Table 5.1'!L41</f>
        <v>-3.0000000000000027E-3</v>
      </c>
      <c r="G41" s="87">
        <f>'Table 5.1'!L41-'Table 5.1'!M41</f>
        <v>3.1999999999999806E-3</v>
      </c>
      <c r="H41" s="88">
        <f>'Table 5.1'!M41-'Table 5.1'!N41</f>
        <v>0</v>
      </c>
      <c r="I41" s="81">
        <f>'Table 5.1'!J41-'Table 5.1'!N41</f>
        <v>1.0700000000000043E-2</v>
      </c>
      <c r="J41" s="92">
        <f>E41/'Table 5.1'!K41</f>
        <v>1.1404366243075991E-2</v>
      </c>
      <c r="K41" s="30">
        <f>F41/'Table 5.1'!L41</f>
        <v>-3.2478077297824E-3</v>
      </c>
      <c r="L41" s="30">
        <f>G41/'Table 5.1'!M41</f>
        <v>3.4763715372080183E-3</v>
      </c>
      <c r="M41" s="30">
        <f>H41/'Table 5.1'!N41</f>
        <v>0</v>
      </c>
      <c r="N41" s="64">
        <f>I41/'Table 5.1'!N41</f>
        <v>1.1624117327539428E-2</v>
      </c>
      <c r="O41" s="179">
        <f t="shared" si="0"/>
        <v>226</v>
      </c>
      <c r="P41" s="180">
        <f t="shared" si="1"/>
        <v>222</v>
      </c>
      <c r="Q41" s="157"/>
      <c r="R41" s="157"/>
      <c r="S41" s="157"/>
      <c r="T41" s="157"/>
      <c r="U41" s="157"/>
      <c r="V41" s="157"/>
      <c r="W41" s="157"/>
    </row>
    <row r="42" spans="1:23" x14ac:dyDescent="0.2">
      <c r="A42" s="157"/>
      <c r="B42" s="19">
        <v>103022503</v>
      </c>
      <c r="C42" s="74" t="s">
        <v>35</v>
      </c>
      <c r="D42" s="75" t="s">
        <v>23</v>
      </c>
      <c r="E42" s="86">
        <f>'Table 5.1'!J42-'Table 5.1'!K42</f>
        <v>-0.21879999999999988</v>
      </c>
      <c r="F42" s="87">
        <f>'Table 5.1'!K42-'Table 5.1'!L42</f>
        <v>-0.15650000000000031</v>
      </c>
      <c r="G42" s="87">
        <f>'Table 5.1'!L42-'Table 5.1'!M42</f>
        <v>2.9200000000000337E-2</v>
      </c>
      <c r="H42" s="88">
        <f>'Table 5.1'!M42-'Table 5.1'!N42</f>
        <v>0</v>
      </c>
      <c r="I42" s="81">
        <f>'Table 5.1'!J42-'Table 5.1'!N42</f>
        <v>-0.34609999999999985</v>
      </c>
      <c r="J42" s="92">
        <f>E42/'Table 5.1'!K42</f>
        <v>-8.5676247161093233E-2</v>
      </c>
      <c r="K42" s="30">
        <f>F42/'Table 5.1'!L42</f>
        <v>-5.7742685311589236E-2</v>
      </c>
      <c r="L42" s="30">
        <f>G42/'Table 5.1'!M42</f>
        <v>1.0891052180075468E-2</v>
      </c>
      <c r="M42" s="30">
        <f>H42/'Table 5.1'!N42</f>
        <v>0</v>
      </c>
      <c r="N42" s="64">
        <f>I42/'Table 5.1'!N42</f>
        <v>-0.12908880683301624</v>
      </c>
      <c r="O42" s="179">
        <f t="shared" si="0"/>
        <v>500</v>
      </c>
      <c r="P42" s="180">
        <f t="shared" si="1"/>
        <v>497</v>
      </c>
      <c r="Q42" s="157"/>
      <c r="R42" s="157"/>
      <c r="S42" s="157"/>
      <c r="T42" s="157"/>
      <c r="U42" s="157"/>
      <c r="V42" s="157"/>
      <c r="W42" s="157"/>
    </row>
    <row r="43" spans="1:23" x14ac:dyDescent="0.2">
      <c r="A43" s="157"/>
      <c r="B43" s="19">
        <v>103022803</v>
      </c>
      <c r="C43" s="74" t="s">
        <v>36</v>
      </c>
      <c r="D43" s="75" t="s">
        <v>23</v>
      </c>
      <c r="E43" s="86">
        <f>'Table 5.1'!J43-'Table 5.1'!K43</f>
        <v>1.8399999999999972E-2</v>
      </c>
      <c r="F43" s="87">
        <f>'Table 5.1'!K43-'Table 5.1'!L43</f>
        <v>-1.0999999999999899E-2</v>
      </c>
      <c r="G43" s="87">
        <f>'Table 5.1'!L43-'Table 5.1'!M43</f>
        <v>-8.599999999999941E-3</v>
      </c>
      <c r="H43" s="88">
        <f>'Table 5.1'!M43-'Table 5.1'!N43</f>
        <v>0</v>
      </c>
      <c r="I43" s="81">
        <f>'Table 5.1'!J43-'Table 5.1'!N43</f>
        <v>-1.1999999999998678E-3</v>
      </c>
      <c r="J43" s="92">
        <f>E43/'Table 5.1'!K43</f>
        <v>1.3330435412591445E-2</v>
      </c>
      <c r="K43" s="30">
        <f>F43/'Table 5.1'!L43</f>
        <v>-7.9062747071083871E-3</v>
      </c>
      <c r="L43" s="30">
        <f>G43/'Table 5.1'!M43</f>
        <v>-6.1432959497106521E-3</v>
      </c>
      <c r="M43" s="30">
        <f>H43/'Table 5.1'!N43</f>
        <v>0</v>
      </c>
      <c r="N43" s="64">
        <f>I43/'Table 5.1'!N43</f>
        <v>-8.5720408600604894E-4</v>
      </c>
      <c r="O43" s="179">
        <f t="shared" si="0"/>
        <v>289</v>
      </c>
      <c r="P43" s="180">
        <f t="shared" si="1"/>
        <v>285</v>
      </c>
      <c r="Q43" s="157"/>
      <c r="R43" s="157"/>
      <c r="S43" s="157"/>
      <c r="T43" s="157"/>
      <c r="U43" s="157"/>
      <c r="V43" s="157"/>
      <c r="W43" s="157"/>
    </row>
    <row r="44" spans="1:23" x14ac:dyDescent="0.2">
      <c r="A44" s="157"/>
      <c r="B44" s="19">
        <v>103023153</v>
      </c>
      <c r="C44" s="74" t="s">
        <v>37</v>
      </c>
      <c r="D44" s="75" t="s">
        <v>23</v>
      </c>
      <c r="E44" s="86">
        <f>'Table 5.1'!J44-'Table 5.1'!K44</f>
        <v>2.0000000000000018E-3</v>
      </c>
      <c r="F44" s="87">
        <f>'Table 5.1'!K44-'Table 5.1'!L44</f>
        <v>1.6799999999999926E-2</v>
      </c>
      <c r="G44" s="87">
        <f>'Table 5.1'!L44-'Table 5.1'!M44</f>
        <v>-4.5999999999999375E-3</v>
      </c>
      <c r="H44" s="88">
        <f>'Table 5.1'!M44-'Table 5.1'!N44</f>
        <v>0</v>
      </c>
      <c r="I44" s="81">
        <f>'Table 5.1'!J44-'Table 5.1'!N44</f>
        <v>1.419999999999999E-2</v>
      </c>
      <c r="J44" s="92">
        <f>E44/'Table 5.1'!K44</f>
        <v>2.038112707632734E-3</v>
      </c>
      <c r="K44" s="30">
        <f>F44/'Table 5.1'!L44</f>
        <v>1.7418351477449377E-2</v>
      </c>
      <c r="L44" s="30">
        <f>G44/'Table 5.1'!M44</f>
        <v>-4.7466721700546253E-3</v>
      </c>
      <c r="M44" s="30">
        <f>H44/'Table 5.1'!N44</f>
        <v>0</v>
      </c>
      <c r="N44" s="64">
        <f>I44/'Table 5.1'!N44</f>
        <v>1.4652770611907947E-2</v>
      </c>
      <c r="O44" s="179">
        <f t="shared" si="0"/>
        <v>204</v>
      </c>
      <c r="P44" s="180">
        <f t="shared" si="1"/>
        <v>212</v>
      </c>
      <c r="Q44" s="157"/>
      <c r="R44" s="157"/>
      <c r="S44" s="157"/>
      <c r="T44" s="157"/>
      <c r="U44" s="157"/>
      <c r="V44" s="157"/>
      <c r="W44" s="157"/>
    </row>
    <row r="45" spans="1:23" x14ac:dyDescent="0.2">
      <c r="A45" s="157"/>
      <c r="B45" s="19">
        <v>103023912</v>
      </c>
      <c r="C45" s="74" t="s">
        <v>38</v>
      </c>
      <c r="D45" s="75" t="s">
        <v>23</v>
      </c>
      <c r="E45" s="86">
        <f>'Table 5.1'!J45-'Table 5.1'!K45</f>
        <v>-1.639999999999997E-2</v>
      </c>
      <c r="F45" s="87">
        <f>'Table 5.1'!K45-'Table 5.1'!L45</f>
        <v>5.9999999999998943E-3</v>
      </c>
      <c r="G45" s="87">
        <f>'Table 5.1'!L45-'Table 5.1'!M45</f>
        <v>2.5000000000000577E-3</v>
      </c>
      <c r="H45" s="88">
        <f>'Table 5.1'!M45-'Table 5.1'!N45</f>
        <v>0</v>
      </c>
      <c r="I45" s="81">
        <f>'Table 5.1'!J45-'Table 5.1'!N45</f>
        <v>-7.9000000000000181E-3</v>
      </c>
      <c r="J45" s="92">
        <f>E45/'Table 5.1'!K45</f>
        <v>-2.3259112182669083E-2</v>
      </c>
      <c r="K45" s="30">
        <f>F45/'Table 5.1'!L45</f>
        <v>8.5824631669287575E-3</v>
      </c>
      <c r="L45" s="30">
        <f>G45/'Table 5.1'!M45</f>
        <v>3.5888601780075476E-3</v>
      </c>
      <c r="M45" s="30">
        <f>H45/'Table 5.1'!N45</f>
        <v>0</v>
      </c>
      <c r="N45" s="64">
        <f>I45/'Table 5.1'!N45</f>
        <v>-1.1340798162503616E-2</v>
      </c>
      <c r="O45" s="179">
        <f t="shared" si="0"/>
        <v>318</v>
      </c>
      <c r="P45" s="180">
        <f t="shared" si="1"/>
        <v>325</v>
      </c>
      <c r="Q45" s="157"/>
      <c r="R45" s="157"/>
      <c r="S45" s="157"/>
      <c r="T45" s="157"/>
      <c r="U45" s="157"/>
      <c r="V45" s="157"/>
      <c r="W45" s="157"/>
    </row>
    <row r="46" spans="1:23" x14ac:dyDescent="0.2">
      <c r="A46" s="157"/>
      <c r="B46" s="19">
        <v>103024102</v>
      </c>
      <c r="C46" s="74" t="s">
        <v>39</v>
      </c>
      <c r="D46" s="75" t="s">
        <v>23</v>
      </c>
      <c r="E46" s="86">
        <f>'Table 5.1'!J46-'Table 5.1'!K46</f>
        <v>-1.6899999999999915E-2</v>
      </c>
      <c r="F46" s="87">
        <f>'Table 5.1'!K46-'Table 5.1'!L46</f>
        <v>2.4899999999999922E-2</v>
      </c>
      <c r="G46" s="87">
        <f>'Table 5.1'!L46-'Table 5.1'!M46</f>
        <v>-2.0399999999999974E-2</v>
      </c>
      <c r="H46" s="88">
        <f>'Table 5.1'!M46-'Table 5.1'!N46</f>
        <v>0</v>
      </c>
      <c r="I46" s="81">
        <f>'Table 5.1'!J46-'Table 5.1'!N46</f>
        <v>-1.2399999999999967E-2</v>
      </c>
      <c r="J46" s="92">
        <f>E46/'Table 5.1'!K46</f>
        <v>-1.646050452907365E-2</v>
      </c>
      <c r="K46" s="30">
        <f>F46/'Table 5.1'!L46</f>
        <v>2.4855260531044043E-2</v>
      </c>
      <c r="L46" s="30">
        <f>G46/'Table 5.1'!M46</f>
        <v>-1.9956955585990973E-2</v>
      </c>
      <c r="M46" s="30">
        <f>H46/'Table 5.1'!N46</f>
        <v>0</v>
      </c>
      <c r="N46" s="64">
        <f>I46/'Table 5.1'!N46</f>
        <v>-1.2130698493445478E-2</v>
      </c>
      <c r="O46" s="179">
        <f t="shared" si="0"/>
        <v>328</v>
      </c>
      <c r="P46" s="180">
        <f t="shared" si="1"/>
        <v>332</v>
      </c>
      <c r="Q46" s="157"/>
      <c r="R46" s="157"/>
      <c r="S46" s="157"/>
      <c r="T46" s="157"/>
      <c r="U46" s="157"/>
      <c r="V46" s="157"/>
      <c r="W46" s="157"/>
    </row>
    <row r="47" spans="1:23" x14ac:dyDescent="0.2">
      <c r="A47" s="157"/>
      <c r="B47" s="19">
        <v>103024603</v>
      </c>
      <c r="C47" s="74" t="s">
        <v>40</v>
      </c>
      <c r="D47" s="75" t="s">
        <v>23</v>
      </c>
      <c r="E47" s="86">
        <f>'Table 5.1'!J47-'Table 5.1'!K47</f>
        <v>9.299999999999975E-3</v>
      </c>
      <c r="F47" s="87">
        <f>'Table 5.1'!K47-'Table 5.1'!L47</f>
        <v>1.7199999999999993E-2</v>
      </c>
      <c r="G47" s="87">
        <f>'Table 5.1'!L47-'Table 5.1'!M47</f>
        <v>1.2000000000000011E-2</v>
      </c>
      <c r="H47" s="88">
        <f>'Table 5.1'!M47-'Table 5.1'!N47</f>
        <v>0</v>
      </c>
      <c r="I47" s="81">
        <f>'Table 5.1'!J47-'Table 5.1'!N47</f>
        <v>3.8499999999999979E-2</v>
      </c>
      <c r="J47" s="92">
        <f>E47/'Table 5.1'!K47</f>
        <v>1.4114433146152639E-2</v>
      </c>
      <c r="K47" s="30">
        <f>F47/'Table 5.1'!L47</f>
        <v>2.6803802399875318E-2</v>
      </c>
      <c r="L47" s="30">
        <f>G47/'Table 5.1'!M47</f>
        <v>1.9056693663649371E-2</v>
      </c>
      <c r="M47" s="30">
        <f>H47/'Table 5.1'!N47</f>
        <v>0</v>
      </c>
      <c r="N47" s="64">
        <f>I47/'Table 5.1'!N47</f>
        <v>6.1140225504208313E-2</v>
      </c>
      <c r="O47" s="179">
        <f t="shared" si="0"/>
        <v>111</v>
      </c>
      <c r="P47" s="180">
        <f t="shared" si="1"/>
        <v>61</v>
      </c>
      <c r="Q47" s="157"/>
      <c r="R47" s="157"/>
      <c r="S47" s="157"/>
      <c r="T47" s="157"/>
      <c r="U47" s="157"/>
      <c r="V47" s="157"/>
      <c r="W47" s="157"/>
    </row>
    <row r="48" spans="1:23" x14ac:dyDescent="0.2">
      <c r="A48" s="157"/>
      <c r="B48" s="19">
        <v>103024753</v>
      </c>
      <c r="C48" s="74" t="s">
        <v>41</v>
      </c>
      <c r="D48" s="75" t="s">
        <v>23</v>
      </c>
      <c r="E48" s="86">
        <f>'Table 5.1'!J48-'Table 5.1'!K48</f>
        <v>-9.8000000000000309E-3</v>
      </c>
      <c r="F48" s="87">
        <f>'Table 5.1'!K48-'Table 5.1'!L48</f>
        <v>3.8699999999999957E-2</v>
      </c>
      <c r="G48" s="87">
        <f>'Table 5.1'!L48-'Table 5.1'!M48</f>
        <v>-2.2699999999999942E-2</v>
      </c>
      <c r="H48" s="88">
        <f>'Table 5.1'!M48-'Table 5.1'!N48</f>
        <v>0</v>
      </c>
      <c r="I48" s="81">
        <f>'Table 5.1'!J48-'Table 5.1'!N48</f>
        <v>6.1999999999999833E-3</v>
      </c>
      <c r="J48" s="92">
        <f>E48/'Table 5.1'!K48</f>
        <v>-8.145623805170003E-3</v>
      </c>
      <c r="K48" s="30">
        <f>F48/'Table 5.1'!L48</f>
        <v>3.3236001374098205E-2</v>
      </c>
      <c r="L48" s="30">
        <f>G48/'Table 5.1'!M48</f>
        <v>-1.9122230646112324E-2</v>
      </c>
      <c r="M48" s="30">
        <f>H48/'Table 5.1'!N48</f>
        <v>0</v>
      </c>
      <c r="N48" s="64">
        <f>I48/'Table 5.1'!N48</f>
        <v>5.2228118945328809E-3</v>
      </c>
      <c r="O48" s="179">
        <f t="shared" si="0"/>
        <v>246</v>
      </c>
      <c r="P48" s="180">
        <f t="shared" si="1"/>
        <v>252</v>
      </c>
      <c r="Q48" s="157"/>
      <c r="R48" s="157"/>
      <c r="S48" s="157"/>
      <c r="T48" s="157"/>
      <c r="U48" s="157"/>
      <c r="V48" s="157"/>
      <c r="W48" s="157"/>
    </row>
    <row r="49" spans="1:23" x14ac:dyDescent="0.2">
      <c r="A49" s="157"/>
      <c r="B49" s="19">
        <v>103025002</v>
      </c>
      <c r="C49" s="74" t="s">
        <v>42</v>
      </c>
      <c r="D49" s="75" t="s">
        <v>23</v>
      </c>
      <c r="E49" s="86">
        <f>'Table 5.1'!J49-'Table 5.1'!K49</f>
        <v>-2.8000000000000247E-3</v>
      </c>
      <c r="F49" s="87">
        <f>'Table 5.1'!K49-'Table 5.1'!L49</f>
        <v>-1.4799999999999924E-2</v>
      </c>
      <c r="G49" s="87">
        <f>'Table 5.1'!L49-'Table 5.1'!M49</f>
        <v>-2.9499999999999971E-2</v>
      </c>
      <c r="H49" s="88">
        <f>'Table 5.1'!M49-'Table 5.1'!N49</f>
        <v>0</v>
      </c>
      <c r="I49" s="81">
        <f>'Table 5.1'!J49-'Table 5.1'!N49</f>
        <v>-4.709999999999992E-2</v>
      </c>
      <c r="J49" s="92">
        <f>E49/'Table 5.1'!K49</f>
        <v>-2.897051215726875E-3</v>
      </c>
      <c r="K49" s="30">
        <f>F49/'Table 5.1'!L49</f>
        <v>-1.5082034036482141E-2</v>
      </c>
      <c r="L49" s="30">
        <f>G49/'Table 5.1'!M49</f>
        <v>-2.9184804115552011E-2</v>
      </c>
      <c r="M49" s="30">
        <f>H49/'Table 5.1'!N49</f>
        <v>0</v>
      </c>
      <c r="N49" s="64">
        <f>I49/'Table 5.1'!N49</f>
        <v>-4.6596755045508434E-2</v>
      </c>
      <c r="O49" s="179">
        <f t="shared" si="0"/>
        <v>419</v>
      </c>
      <c r="P49" s="180">
        <f t="shared" si="1"/>
        <v>426</v>
      </c>
      <c r="Q49" s="157"/>
      <c r="R49" s="157"/>
      <c r="S49" s="157"/>
      <c r="T49" s="157"/>
      <c r="U49" s="157"/>
      <c r="V49" s="157"/>
      <c r="W49" s="157"/>
    </row>
    <row r="50" spans="1:23" x14ac:dyDescent="0.2">
      <c r="A50" s="157"/>
      <c r="B50" s="19">
        <v>103026002</v>
      </c>
      <c r="C50" s="74" t="s">
        <v>43</v>
      </c>
      <c r="D50" s="75" t="s">
        <v>23</v>
      </c>
      <c r="E50" s="86">
        <f>'Table 5.1'!J50-'Table 5.1'!K50</f>
        <v>1.739999999999986E-2</v>
      </c>
      <c r="F50" s="87">
        <f>'Table 5.1'!K50-'Table 5.1'!L50</f>
        <v>3.4399999999999986E-2</v>
      </c>
      <c r="G50" s="87">
        <f>'Table 5.1'!L50-'Table 5.1'!M50</f>
        <v>-2.7399999999999869E-2</v>
      </c>
      <c r="H50" s="88">
        <f>'Table 5.1'!M50-'Table 5.1'!N50</f>
        <v>0</v>
      </c>
      <c r="I50" s="81">
        <f>'Table 5.1'!J50-'Table 5.1'!N50</f>
        <v>2.4399999999999977E-2</v>
      </c>
      <c r="J50" s="92">
        <f>E50/'Table 5.1'!K50</f>
        <v>1.1171032357472944E-2</v>
      </c>
      <c r="K50" s="30">
        <f>F50/'Table 5.1'!L50</f>
        <v>2.2584033613445367E-2</v>
      </c>
      <c r="L50" s="30">
        <f>G50/'Table 5.1'!M50</f>
        <v>-1.7670579130659017E-2</v>
      </c>
      <c r="M50" s="30">
        <f>H50/'Table 5.1'!N50</f>
        <v>0</v>
      </c>
      <c r="N50" s="64">
        <f>I50/'Table 5.1'!N50</f>
        <v>1.5735844189346045E-2</v>
      </c>
      <c r="O50" s="179">
        <f t="shared" si="0"/>
        <v>159</v>
      </c>
      <c r="P50" s="180">
        <f t="shared" si="1"/>
        <v>208</v>
      </c>
      <c r="Q50" s="157"/>
      <c r="R50" s="157"/>
      <c r="S50" s="157"/>
      <c r="T50" s="157"/>
      <c r="U50" s="157"/>
      <c r="V50" s="157"/>
      <c r="W50" s="157"/>
    </row>
    <row r="51" spans="1:23" x14ac:dyDescent="0.2">
      <c r="A51" s="157"/>
      <c r="B51" s="19">
        <v>103026303</v>
      </c>
      <c r="C51" s="74" t="s">
        <v>44</v>
      </c>
      <c r="D51" s="75" t="s">
        <v>23</v>
      </c>
      <c r="E51" s="86">
        <f>'Table 5.1'!J51-'Table 5.1'!K51</f>
        <v>-1.1099999999999999E-2</v>
      </c>
      <c r="F51" s="87">
        <f>'Table 5.1'!K51-'Table 5.1'!L51</f>
        <v>-2.6700000000000057E-2</v>
      </c>
      <c r="G51" s="87">
        <f>'Table 5.1'!L51-'Table 5.1'!M51</f>
        <v>4.8000000000000265E-3</v>
      </c>
      <c r="H51" s="88">
        <f>'Table 5.1'!M51-'Table 5.1'!N51</f>
        <v>0</v>
      </c>
      <c r="I51" s="81">
        <f>'Table 5.1'!J51-'Table 5.1'!N51</f>
        <v>-3.3000000000000029E-2</v>
      </c>
      <c r="J51" s="92">
        <f>E51/'Table 5.1'!K51</f>
        <v>-1.4406229720960414E-2</v>
      </c>
      <c r="K51" s="30">
        <f>F51/'Table 5.1'!L51</f>
        <v>-3.3492222779729124E-2</v>
      </c>
      <c r="L51" s="30">
        <f>G51/'Table 5.1'!M51</f>
        <v>6.0575466935891302E-3</v>
      </c>
      <c r="M51" s="30">
        <f>H51/'Table 5.1'!N51</f>
        <v>0</v>
      </c>
      <c r="N51" s="64">
        <f>I51/'Table 5.1'!N51</f>
        <v>-4.1645633518425075E-2</v>
      </c>
      <c r="O51" s="179">
        <f t="shared" si="0"/>
        <v>387</v>
      </c>
      <c r="P51" s="180">
        <f t="shared" si="1"/>
        <v>417</v>
      </c>
      <c r="Q51" s="157"/>
      <c r="R51" s="157"/>
      <c r="S51" s="157"/>
      <c r="T51" s="157"/>
      <c r="U51" s="157"/>
      <c r="V51" s="157"/>
      <c r="W51" s="157"/>
    </row>
    <row r="52" spans="1:23" x14ac:dyDescent="0.2">
      <c r="A52" s="157"/>
      <c r="B52" s="19">
        <v>103026343</v>
      </c>
      <c r="C52" s="74" t="s">
        <v>45</v>
      </c>
      <c r="D52" s="75" t="s">
        <v>23</v>
      </c>
      <c r="E52" s="86">
        <f>'Table 5.1'!J52-'Table 5.1'!K52</f>
        <v>3.9000000000000146E-3</v>
      </c>
      <c r="F52" s="87">
        <f>'Table 5.1'!K52-'Table 5.1'!L52</f>
        <v>-1.1800000000000033E-2</v>
      </c>
      <c r="G52" s="87">
        <f>'Table 5.1'!L52-'Table 5.1'!M52</f>
        <v>-4.0999999999999925E-2</v>
      </c>
      <c r="H52" s="88">
        <f>'Table 5.1'!M52-'Table 5.1'!N52</f>
        <v>0</v>
      </c>
      <c r="I52" s="81">
        <f>'Table 5.1'!J52-'Table 5.1'!N52</f>
        <v>-4.8899999999999944E-2</v>
      </c>
      <c r="J52" s="92">
        <f>E52/'Table 5.1'!K52</f>
        <v>5.2938781050631389E-3</v>
      </c>
      <c r="K52" s="30">
        <f>F52/'Table 5.1'!L52</f>
        <v>-1.576486305945228E-2</v>
      </c>
      <c r="L52" s="30">
        <f>G52/'Table 5.1'!M52</f>
        <v>-5.1931602279923911E-2</v>
      </c>
      <c r="M52" s="30">
        <f>H52/'Table 5.1'!N52</f>
        <v>0</v>
      </c>
      <c r="N52" s="64">
        <f>I52/'Table 5.1'!N52</f>
        <v>-6.1937935402153192E-2</v>
      </c>
      <c r="O52" s="179">
        <f t="shared" si="0"/>
        <v>426</v>
      </c>
      <c r="P52" s="180">
        <f t="shared" si="1"/>
        <v>455</v>
      </c>
      <c r="Q52" s="157"/>
      <c r="R52" s="157"/>
      <c r="S52" s="157"/>
      <c r="T52" s="157"/>
      <c r="U52" s="157"/>
      <c r="V52" s="157"/>
      <c r="W52" s="157"/>
    </row>
    <row r="53" spans="1:23" x14ac:dyDescent="0.2">
      <c r="A53" s="157"/>
      <c r="B53" s="19">
        <v>103026402</v>
      </c>
      <c r="C53" s="74" t="s">
        <v>46</v>
      </c>
      <c r="D53" s="75" t="s">
        <v>23</v>
      </c>
      <c r="E53" s="86">
        <f>'Table 5.1'!J53-'Table 5.1'!K53</f>
        <v>-1.4499999999999957E-2</v>
      </c>
      <c r="F53" s="87">
        <f>'Table 5.1'!K53-'Table 5.1'!L53</f>
        <v>-2.4299999999999988E-2</v>
      </c>
      <c r="G53" s="87">
        <f>'Table 5.1'!L53-'Table 5.1'!M53</f>
        <v>3.0999999999999917E-3</v>
      </c>
      <c r="H53" s="88">
        <f>'Table 5.1'!M53-'Table 5.1'!N53</f>
        <v>0</v>
      </c>
      <c r="I53" s="81">
        <f>'Table 5.1'!J53-'Table 5.1'!N53</f>
        <v>-3.5699999999999954E-2</v>
      </c>
      <c r="J53" s="92">
        <f>E53/'Table 5.1'!K53</f>
        <v>-2.28274559193954E-2</v>
      </c>
      <c r="K53" s="30">
        <f>F53/'Table 5.1'!L53</f>
        <v>-3.6846095526914313E-2</v>
      </c>
      <c r="L53" s="30">
        <f>G53/'Table 5.1'!M53</f>
        <v>4.7227300426569037E-3</v>
      </c>
      <c r="M53" s="30">
        <f>H53/'Table 5.1'!N53</f>
        <v>0</v>
      </c>
      <c r="N53" s="64">
        <f>I53/'Table 5.1'!N53</f>
        <v>-5.4387568555758617E-2</v>
      </c>
      <c r="O53" s="179">
        <f t="shared" si="0"/>
        <v>392</v>
      </c>
      <c r="P53" s="180">
        <f t="shared" si="1"/>
        <v>441</v>
      </c>
      <c r="Q53" s="157"/>
      <c r="R53" s="157"/>
      <c r="S53" s="157"/>
      <c r="T53" s="157"/>
      <c r="U53" s="157"/>
      <c r="V53" s="157"/>
      <c r="W53" s="157"/>
    </row>
    <row r="54" spans="1:23" x14ac:dyDescent="0.2">
      <c r="A54" s="157"/>
      <c r="B54" s="19">
        <v>103026852</v>
      </c>
      <c r="C54" s="74" t="s">
        <v>47</v>
      </c>
      <c r="D54" s="75" t="s">
        <v>23</v>
      </c>
      <c r="E54" s="86">
        <f>'Table 5.1'!J54-'Table 5.1'!K54</f>
        <v>1.4900000000000024E-2</v>
      </c>
      <c r="F54" s="87">
        <f>'Table 5.1'!K54-'Table 5.1'!L54</f>
        <v>1.6199999999999992E-2</v>
      </c>
      <c r="G54" s="87">
        <f>'Table 5.1'!L54-'Table 5.1'!M54</f>
        <v>8.0999999999999961E-3</v>
      </c>
      <c r="H54" s="88">
        <f>'Table 5.1'!M54-'Table 5.1'!N54</f>
        <v>0</v>
      </c>
      <c r="I54" s="81">
        <f>'Table 5.1'!J54-'Table 5.1'!N54</f>
        <v>3.9200000000000013E-2</v>
      </c>
      <c r="J54" s="92">
        <f>E54/'Table 5.1'!K54</f>
        <v>2.5694085187101267E-2</v>
      </c>
      <c r="K54" s="30">
        <f>F54/'Table 5.1'!L54</f>
        <v>2.8738690792974975E-2</v>
      </c>
      <c r="L54" s="30">
        <f>G54/'Table 5.1'!M54</f>
        <v>1.4578833693304529E-2</v>
      </c>
      <c r="M54" s="30">
        <f>H54/'Table 5.1'!N54</f>
        <v>0</v>
      </c>
      <c r="N54" s="64">
        <f>I54/'Table 5.1'!N54</f>
        <v>7.0554355651547898E-2</v>
      </c>
      <c r="O54" s="179">
        <f t="shared" si="0"/>
        <v>109</v>
      </c>
      <c r="P54" s="180">
        <f t="shared" si="1"/>
        <v>52</v>
      </c>
      <c r="Q54" s="157"/>
      <c r="R54" s="157"/>
      <c r="S54" s="157"/>
      <c r="T54" s="157"/>
      <c r="U54" s="157"/>
      <c r="V54" s="157"/>
      <c r="W54" s="157"/>
    </row>
    <row r="55" spans="1:23" x14ac:dyDescent="0.2">
      <c r="A55" s="157"/>
      <c r="B55" s="19">
        <v>103026873</v>
      </c>
      <c r="C55" s="74" t="s">
        <v>48</v>
      </c>
      <c r="D55" s="75" t="s">
        <v>23</v>
      </c>
      <c r="E55" s="86">
        <f>'Table 5.1'!J55-'Table 5.1'!K55</f>
        <v>-1.0200000000000209E-2</v>
      </c>
      <c r="F55" s="87">
        <f>'Table 5.1'!K55-'Table 5.1'!L55</f>
        <v>-9.6999999999998199E-3</v>
      </c>
      <c r="G55" s="87">
        <f>'Table 5.1'!L55-'Table 5.1'!M55</f>
        <v>2.0100000000000007E-2</v>
      </c>
      <c r="H55" s="88">
        <f>'Table 5.1'!M55-'Table 5.1'!N55</f>
        <v>0</v>
      </c>
      <c r="I55" s="81">
        <f>'Table 5.1'!J55-'Table 5.1'!N55</f>
        <v>1.9999999999997797E-4</v>
      </c>
      <c r="J55" s="92">
        <f>E55/'Table 5.1'!K55</f>
        <v>-7.5115987922528965E-3</v>
      </c>
      <c r="K55" s="30">
        <f>F55/'Table 5.1'!L55</f>
        <v>-7.0927171687626646E-3</v>
      </c>
      <c r="L55" s="30">
        <f>G55/'Table 5.1'!M55</f>
        <v>1.4916512059369207E-2</v>
      </c>
      <c r="M55" s="30">
        <f>H55/'Table 5.1'!N55</f>
        <v>0</v>
      </c>
      <c r="N55" s="64">
        <f>I55/'Table 5.1'!N55</f>
        <v>1.4842300556584638E-4</v>
      </c>
      <c r="O55" s="179">
        <f t="shared" si="0"/>
        <v>281</v>
      </c>
      <c r="P55" s="180">
        <f t="shared" si="1"/>
        <v>281</v>
      </c>
      <c r="Q55" s="157"/>
      <c r="R55" s="157"/>
      <c r="S55" s="157"/>
      <c r="T55" s="157"/>
      <c r="U55" s="157"/>
      <c r="V55" s="157"/>
      <c r="W55" s="157"/>
    </row>
    <row r="56" spans="1:23" x14ac:dyDescent="0.2">
      <c r="A56" s="157"/>
      <c r="B56" s="19">
        <v>103026902</v>
      </c>
      <c r="C56" s="74" t="s">
        <v>49</v>
      </c>
      <c r="D56" s="75" t="s">
        <v>23</v>
      </c>
      <c r="E56" s="86">
        <f>'Table 5.1'!J56-'Table 5.1'!K56</f>
        <v>-6.7000000000000393E-3</v>
      </c>
      <c r="F56" s="87">
        <f>'Table 5.1'!K56-'Table 5.1'!L56</f>
        <v>2.1999999999999797E-3</v>
      </c>
      <c r="G56" s="87">
        <f>'Table 5.1'!L56-'Table 5.1'!M56</f>
        <v>-1.2900000000000023E-2</v>
      </c>
      <c r="H56" s="88">
        <f>'Table 5.1'!M56-'Table 5.1'!N56</f>
        <v>0</v>
      </c>
      <c r="I56" s="81">
        <f>'Table 5.1'!J56-'Table 5.1'!N56</f>
        <v>-1.7400000000000082E-2</v>
      </c>
      <c r="J56" s="92">
        <f>E56/'Table 5.1'!K56</f>
        <v>-7.8666197017729714E-3</v>
      </c>
      <c r="K56" s="30">
        <f>F56/'Table 5.1'!L56</f>
        <v>2.5897586815773746E-3</v>
      </c>
      <c r="L56" s="30">
        <f>G56/'Table 5.1'!M56</f>
        <v>-1.4958256029684626E-2</v>
      </c>
      <c r="M56" s="30">
        <f>H56/'Table 5.1'!N56</f>
        <v>0</v>
      </c>
      <c r="N56" s="64">
        <f>I56/'Table 5.1'!N56</f>
        <v>-2.0176252319109557E-2</v>
      </c>
      <c r="O56" s="179">
        <f t="shared" si="0"/>
        <v>340</v>
      </c>
      <c r="P56" s="180">
        <f t="shared" si="1"/>
        <v>350</v>
      </c>
      <c r="Q56" s="157"/>
      <c r="R56" s="157"/>
      <c r="S56" s="157"/>
      <c r="T56" s="157"/>
      <c r="U56" s="157"/>
      <c r="V56" s="157"/>
      <c r="W56" s="157"/>
    </row>
    <row r="57" spans="1:23" x14ac:dyDescent="0.2">
      <c r="A57" s="157"/>
      <c r="B57" s="19">
        <v>103027352</v>
      </c>
      <c r="C57" s="74" t="s">
        <v>50</v>
      </c>
      <c r="D57" s="75" t="s">
        <v>23</v>
      </c>
      <c r="E57" s="86">
        <f>'Table 5.1'!J57-'Table 5.1'!K57</f>
        <v>-7.5000000000000622E-3</v>
      </c>
      <c r="F57" s="87">
        <f>'Table 5.1'!K57-'Table 5.1'!L57</f>
        <v>-4.6999999999999265E-3</v>
      </c>
      <c r="G57" s="87">
        <f>'Table 5.1'!L57-'Table 5.1'!M57</f>
        <v>-2.8599999999999959E-2</v>
      </c>
      <c r="H57" s="88">
        <f>'Table 5.1'!M57-'Table 5.1'!N57</f>
        <v>0</v>
      </c>
      <c r="I57" s="81">
        <f>'Table 5.1'!J57-'Table 5.1'!N57</f>
        <v>-4.0799999999999947E-2</v>
      </c>
      <c r="J57" s="92">
        <f>E57/'Table 5.1'!K57</f>
        <v>-6.8144648373614954E-3</v>
      </c>
      <c r="K57" s="30">
        <f>F57/'Table 5.1'!L57</f>
        <v>-4.2522392110738499E-3</v>
      </c>
      <c r="L57" s="30">
        <f>G57/'Table 5.1'!M57</f>
        <v>-2.5222682776258894E-2</v>
      </c>
      <c r="M57" s="30">
        <f>H57/'Table 5.1'!N57</f>
        <v>0</v>
      </c>
      <c r="N57" s="64">
        <f>I57/'Table 5.1'!N57</f>
        <v>-3.5982008995502204E-2</v>
      </c>
      <c r="O57" s="179">
        <f t="shared" si="0"/>
        <v>403</v>
      </c>
      <c r="P57" s="180">
        <f t="shared" si="1"/>
        <v>391</v>
      </c>
      <c r="Q57" s="157"/>
      <c r="R57" s="157"/>
      <c r="S57" s="157"/>
      <c r="T57" s="157"/>
      <c r="U57" s="157"/>
      <c r="V57" s="157"/>
      <c r="W57" s="157"/>
    </row>
    <row r="58" spans="1:23" x14ac:dyDescent="0.2">
      <c r="A58" s="157"/>
      <c r="B58" s="19">
        <v>103027503</v>
      </c>
      <c r="C58" s="74" t="s">
        <v>51</v>
      </c>
      <c r="D58" s="75" t="s">
        <v>23</v>
      </c>
      <c r="E58" s="86">
        <f>'Table 5.1'!J58-'Table 5.1'!K58</f>
        <v>2.0100000000000007E-2</v>
      </c>
      <c r="F58" s="87">
        <f>'Table 5.1'!K58-'Table 5.1'!L58</f>
        <v>-2.0699999999999941E-2</v>
      </c>
      <c r="G58" s="87">
        <f>'Table 5.1'!L58-'Table 5.1'!M58</f>
        <v>6.3999999999999613E-3</v>
      </c>
      <c r="H58" s="88">
        <f>'Table 5.1'!M58-'Table 5.1'!N58</f>
        <v>0</v>
      </c>
      <c r="I58" s="81">
        <f>'Table 5.1'!J58-'Table 5.1'!N58</f>
        <v>5.8000000000000274E-3</v>
      </c>
      <c r="J58" s="92">
        <f>E58/'Table 5.1'!K58</f>
        <v>2.6070038910505845E-2</v>
      </c>
      <c r="K58" s="30">
        <f>F58/'Table 5.1'!L58</f>
        <v>-2.6146267525577797E-2</v>
      </c>
      <c r="L58" s="30">
        <f>G58/'Table 5.1'!M58</f>
        <v>8.1497516872532302E-3</v>
      </c>
      <c r="M58" s="30">
        <f>H58/'Table 5.1'!N58</f>
        <v>0</v>
      </c>
      <c r="N58" s="64">
        <f>I58/'Table 5.1'!N58</f>
        <v>7.385712466573319E-3</v>
      </c>
      <c r="O58" s="179">
        <f t="shared" si="0"/>
        <v>248</v>
      </c>
      <c r="P58" s="180">
        <f t="shared" si="1"/>
        <v>246</v>
      </c>
      <c r="Q58" s="157"/>
      <c r="R58" s="157"/>
      <c r="S58" s="157"/>
      <c r="T58" s="157"/>
      <c r="U58" s="157"/>
      <c r="V58" s="157"/>
      <c r="W58" s="157"/>
    </row>
    <row r="59" spans="1:23" x14ac:dyDescent="0.2">
      <c r="A59" s="157"/>
      <c r="B59" s="19">
        <v>103027753</v>
      </c>
      <c r="C59" s="74" t="s">
        <v>52</v>
      </c>
      <c r="D59" s="75" t="s">
        <v>23</v>
      </c>
      <c r="E59" s="86">
        <f>'Table 5.1'!J59-'Table 5.1'!K59</f>
        <v>5.7000000000000384E-3</v>
      </c>
      <c r="F59" s="87">
        <f>'Table 5.1'!K59-'Table 5.1'!L59</f>
        <v>-4.8599999999999977E-2</v>
      </c>
      <c r="G59" s="87">
        <f>'Table 5.1'!L59-'Table 5.1'!M59</f>
        <v>8.0000000000002292E-4</v>
      </c>
      <c r="H59" s="88">
        <f>'Table 5.1'!M59-'Table 5.1'!N59</f>
        <v>0</v>
      </c>
      <c r="I59" s="81">
        <f>'Table 5.1'!J59-'Table 5.1'!N59</f>
        <v>-4.2099999999999915E-2</v>
      </c>
      <c r="J59" s="92">
        <f>E59/'Table 5.1'!K59</f>
        <v>8.1826012058570756E-3</v>
      </c>
      <c r="K59" s="30">
        <f>F59/'Table 5.1'!L59</f>
        <v>-6.5217391304347797E-2</v>
      </c>
      <c r="L59" s="30">
        <f>G59/'Table 5.1'!M59</f>
        <v>1.074691026329961E-3</v>
      </c>
      <c r="M59" s="30">
        <f>H59/'Table 5.1'!N59</f>
        <v>0</v>
      </c>
      <c r="N59" s="64">
        <f>I59/'Table 5.1'!N59</f>
        <v>-5.6555615260612466E-2</v>
      </c>
      <c r="O59" s="179">
        <f t="shared" si="0"/>
        <v>408</v>
      </c>
      <c r="P59" s="180">
        <f t="shared" si="1"/>
        <v>448</v>
      </c>
      <c r="Q59" s="157"/>
      <c r="R59" s="157"/>
      <c r="S59" s="157"/>
      <c r="T59" s="157"/>
      <c r="U59" s="157"/>
      <c r="V59" s="157"/>
      <c r="W59" s="157"/>
    </row>
    <row r="60" spans="1:23" x14ac:dyDescent="0.2">
      <c r="A60" s="157"/>
      <c r="B60" s="19">
        <v>103028203</v>
      </c>
      <c r="C60" s="74" t="s">
        <v>53</v>
      </c>
      <c r="D60" s="75" t="s">
        <v>23</v>
      </c>
      <c r="E60" s="86">
        <f>'Table 5.1'!J60-'Table 5.1'!K60</f>
        <v>3.5999999999998256E-3</v>
      </c>
      <c r="F60" s="87">
        <f>'Table 5.1'!K60-'Table 5.1'!L60</f>
        <v>7.8000000000000291E-3</v>
      </c>
      <c r="G60" s="87">
        <f>'Table 5.1'!L60-'Table 5.1'!M60</f>
        <v>-8.0999999999999961E-2</v>
      </c>
      <c r="H60" s="88">
        <f>'Table 5.1'!M60-'Table 5.1'!N60</f>
        <v>0</v>
      </c>
      <c r="I60" s="81">
        <f>'Table 5.1'!J60-'Table 5.1'!N60</f>
        <v>-6.9600000000000106E-2</v>
      </c>
      <c r="J60" s="92">
        <f>E60/'Table 5.1'!K60</f>
        <v>3.4965034965033269E-3</v>
      </c>
      <c r="K60" s="30">
        <f>F60/'Table 5.1'!L60</f>
        <v>7.6335877862595703E-3</v>
      </c>
      <c r="L60" s="30">
        <f>G60/'Table 5.1'!M60</f>
        <v>-7.3449401523394964E-2</v>
      </c>
      <c r="M60" s="30">
        <f>H60/'Table 5.1'!N60</f>
        <v>0</v>
      </c>
      <c r="N60" s="64">
        <f>I60/'Table 5.1'!N60</f>
        <v>-6.3112078346028389E-2</v>
      </c>
      <c r="O60" s="179">
        <f t="shared" si="0"/>
        <v>459</v>
      </c>
      <c r="P60" s="180">
        <f t="shared" si="1"/>
        <v>458</v>
      </c>
      <c r="Q60" s="157"/>
      <c r="R60" s="157"/>
      <c r="S60" s="157"/>
      <c r="T60" s="157"/>
      <c r="U60" s="157"/>
      <c r="V60" s="157"/>
      <c r="W60" s="157"/>
    </row>
    <row r="61" spans="1:23" x14ac:dyDescent="0.2">
      <c r="A61" s="157"/>
      <c r="B61" s="19">
        <v>103028302</v>
      </c>
      <c r="C61" s="74" t="s">
        <v>54</v>
      </c>
      <c r="D61" s="75" t="s">
        <v>23</v>
      </c>
      <c r="E61" s="86">
        <f>'Table 5.1'!J61-'Table 5.1'!K61</f>
        <v>-9.000000000000008E-3</v>
      </c>
      <c r="F61" s="87">
        <f>'Table 5.1'!K61-'Table 5.1'!L61</f>
        <v>2.3699999999999943E-2</v>
      </c>
      <c r="G61" s="87">
        <f>'Table 5.1'!L61-'Table 5.1'!M61</f>
        <v>7.5000000000000622E-3</v>
      </c>
      <c r="H61" s="88">
        <f>'Table 5.1'!M61-'Table 5.1'!N61</f>
        <v>0</v>
      </c>
      <c r="I61" s="81">
        <f>'Table 5.1'!J61-'Table 5.1'!N61</f>
        <v>2.2199999999999998E-2</v>
      </c>
      <c r="J61" s="92">
        <f>E61/'Table 5.1'!K61</f>
        <v>-9.7108329736728619E-3</v>
      </c>
      <c r="K61" s="30">
        <f>F61/'Table 5.1'!L61</f>
        <v>2.6242940981065156E-2</v>
      </c>
      <c r="L61" s="30">
        <f>G61/'Table 5.1'!M61</f>
        <v>8.3742742295668405E-3</v>
      </c>
      <c r="M61" s="30">
        <f>H61/'Table 5.1'!N61</f>
        <v>0</v>
      </c>
      <c r="N61" s="64">
        <f>I61/'Table 5.1'!N61</f>
        <v>2.478785171951764E-2</v>
      </c>
      <c r="O61" s="179">
        <f t="shared" si="0"/>
        <v>169</v>
      </c>
      <c r="P61" s="180">
        <f t="shared" si="1"/>
        <v>160</v>
      </c>
      <c r="Q61" s="157"/>
      <c r="R61" s="157"/>
      <c r="S61" s="157"/>
      <c r="T61" s="157"/>
      <c r="U61" s="157"/>
      <c r="V61" s="157"/>
      <c r="W61" s="157"/>
    </row>
    <row r="62" spans="1:23" x14ac:dyDescent="0.2">
      <c r="A62" s="157"/>
      <c r="B62" s="19">
        <v>103028653</v>
      </c>
      <c r="C62" s="74" t="s">
        <v>55</v>
      </c>
      <c r="D62" s="75" t="s">
        <v>23</v>
      </c>
      <c r="E62" s="86">
        <f>'Table 5.1'!J62-'Table 5.1'!K62</f>
        <v>4.940000000000011E-2</v>
      </c>
      <c r="F62" s="87">
        <f>'Table 5.1'!K62-'Table 5.1'!L62</f>
        <v>-5.2699999999999969E-2</v>
      </c>
      <c r="G62" s="87">
        <f>'Table 5.1'!L62-'Table 5.1'!M62</f>
        <v>3.6399999999999988E-2</v>
      </c>
      <c r="H62" s="88">
        <f>'Table 5.1'!M62-'Table 5.1'!N62</f>
        <v>0</v>
      </c>
      <c r="I62" s="81">
        <f>'Table 5.1'!J62-'Table 5.1'!N62</f>
        <v>3.3100000000000129E-2</v>
      </c>
      <c r="J62" s="92">
        <f>E62/'Table 5.1'!K62</f>
        <v>3.8885390428211673E-2</v>
      </c>
      <c r="K62" s="30">
        <f>F62/'Table 5.1'!L62</f>
        <v>-3.9830700627314621E-2</v>
      </c>
      <c r="L62" s="30">
        <f>G62/'Table 5.1'!M62</f>
        <v>2.8289422553819842E-2</v>
      </c>
      <c r="M62" s="30">
        <f>H62/'Table 5.1'!N62</f>
        <v>0</v>
      </c>
      <c r="N62" s="64">
        <f>I62/'Table 5.1'!N62</f>
        <v>2.572472215745716E-2</v>
      </c>
      <c r="O62" s="179">
        <f t="shared" si="0"/>
        <v>129</v>
      </c>
      <c r="P62" s="180">
        <f t="shared" si="1"/>
        <v>155</v>
      </c>
      <c r="Q62" s="157"/>
      <c r="R62" s="157"/>
      <c r="S62" s="157"/>
      <c r="T62" s="157"/>
      <c r="U62" s="157"/>
      <c r="V62" s="157"/>
      <c r="W62" s="157"/>
    </row>
    <row r="63" spans="1:23" x14ac:dyDescent="0.2">
      <c r="A63" s="157"/>
      <c r="B63" s="19">
        <v>103028703</v>
      </c>
      <c r="C63" s="74" t="s">
        <v>56</v>
      </c>
      <c r="D63" s="75" t="s">
        <v>23</v>
      </c>
      <c r="E63" s="86">
        <f>'Table 5.1'!J63-'Table 5.1'!K63</f>
        <v>1.8499999999999961E-2</v>
      </c>
      <c r="F63" s="87">
        <f>'Table 5.1'!K63-'Table 5.1'!L63</f>
        <v>-3.3000000000000029E-2</v>
      </c>
      <c r="G63" s="87">
        <f>'Table 5.1'!L63-'Table 5.1'!M63</f>
        <v>6.6000000000000059E-2</v>
      </c>
      <c r="H63" s="88">
        <f>'Table 5.1'!M63-'Table 5.1'!N63</f>
        <v>0</v>
      </c>
      <c r="I63" s="81">
        <f>'Table 5.1'!J63-'Table 5.1'!N63</f>
        <v>5.149999999999999E-2</v>
      </c>
      <c r="J63" s="92">
        <f>E63/'Table 5.1'!K63</f>
        <v>2.6799942054179286E-2</v>
      </c>
      <c r="K63" s="30">
        <f>F63/'Table 5.1'!L63</f>
        <v>-4.5624222314392407E-2</v>
      </c>
      <c r="L63" s="30">
        <f>G63/'Table 5.1'!M63</f>
        <v>0.100410771337289</v>
      </c>
      <c r="M63" s="30">
        <f>H63/'Table 5.1'!N63</f>
        <v>0</v>
      </c>
      <c r="N63" s="64">
        <f>I63/'Table 5.1'!N63</f>
        <v>7.8350829149551174E-2</v>
      </c>
      <c r="O63" s="179">
        <f t="shared" si="0"/>
        <v>82</v>
      </c>
      <c r="P63" s="180">
        <f t="shared" si="1"/>
        <v>43</v>
      </c>
      <c r="Q63" s="157"/>
      <c r="R63" s="157"/>
      <c r="S63" s="157"/>
      <c r="T63" s="157"/>
      <c r="U63" s="157"/>
      <c r="V63" s="157"/>
      <c r="W63" s="157"/>
    </row>
    <row r="64" spans="1:23" x14ac:dyDescent="0.2">
      <c r="A64" s="157"/>
      <c r="B64" s="19">
        <v>103028753</v>
      </c>
      <c r="C64" s="74" t="s">
        <v>57</v>
      </c>
      <c r="D64" s="75" t="s">
        <v>23</v>
      </c>
      <c r="E64" s="86">
        <f>'Table 5.1'!J64-'Table 5.1'!K64</f>
        <v>6.3999999999999613E-3</v>
      </c>
      <c r="F64" s="87">
        <f>'Table 5.1'!K64-'Table 5.1'!L64</f>
        <v>2.8000000000000247E-3</v>
      </c>
      <c r="G64" s="87">
        <f>'Table 5.1'!L64-'Table 5.1'!M64</f>
        <v>2.4899999999999922E-2</v>
      </c>
      <c r="H64" s="88">
        <f>'Table 5.1'!M64-'Table 5.1'!N64</f>
        <v>0</v>
      </c>
      <c r="I64" s="81">
        <f>'Table 5.1'!J64-'Table 5.1'!N64</f>
        <v>3.4099999999999908E-2</v>
      </c>
      <c r="J64" s="92">
        <f>E64/'Table 5.1'!K64</f>
        <v>8.0665490294932717E-3</v>
      </c>
      <c r="K64" s="30">
        <f>F64/'Table 5.1'!L64</f>
        <v>3.5416139640779467E-3</v>
      </c>
      <c r="L64" s="30">
        <f>G64/'Table 5.1'!M64</f>
        <v>3.2519263419093537E-2</v>
      </c>
      <c r="M64" s="30">
        <f>H64/'Table 5.1'!N64</f>
        <v>0</v>
      </c>
      <c r="N64" s="64">
        <f>I64/'Table 5.1'!N64</f>
        <v>4.4534412955465466E-2</v>
      </c>
      <c r="O64" s="179">
        <f t="shared" si="0"/>
        <v>126</v>
      </c>
      <c r="P64" s="180">
        <f t="shared" si="1"/>
        <v>94</v>
      </c>
      <c r="Q64" s="157"/>
      <c r="R64" s="157"/>
      <c r="S64" s="157"/>
      <c r="T64" s="157"/>
      <c r="U64" s="157"/>
      <c r="V64" s="157"/>
      <c r="W64" s="157"/>
    </row>
    <row r="65" spans="1:23" x14ac:dyDescent="0.2">
      <c r="A65" s="157"/>
      <c r="B65" s="19">
        <v>103028833</v>
      </c>
      <c r="C65" s="74" t="s">
        <v>58</v>
      </c>
      <c r="D65" s="75" t="s">
        <v>23</v>
      </c>
      <c r="E65" s="86">
        <f>'Table 5.1'!J65-'Table 5.1'!K65</f>
        <v>-4.8999999999999044E-3</v>
      </c>
      <c r="F65" s="87">
        <f>'Table 5.1'!K65-'Table 5.1'!L65</f>
        <v>4.0799999999999947E-2</v>
      </c>
      <c r="G65" s="87">
        <f>'Table 5.1'!L65-'Table 5.1'!M65</f>
        <v>-4.1199999999999903E-2</v>
      </c>
      <c r="H65" s="88">
        <f>'Table 5.1'!M65-'Table 5.1'!N65</f>
        <v>0</v>
      </c>
      <c r="I65" s="81">
        <f>'Table 5.1'!J65-'Table 5.1'!N65</f>
        <v>-5.2999999999998604E-3</v>
      </c>
      <c r="J65" s="92">
        <f>E65/'Table 5.1'!K65</f>
        <v>-3.6811659529711552E-3</v>
      </c>
      <c r="K65" s="30">
        <f>F65/'Table 5.1'!L65</f>
        <v>3.1620553359683751E-2</v>
      </c>
      <c r="L65" s="30">
        <f>G65/'Table 5.1'!M65</f>
        <v>-3.0942546000750963E-2</v>
      </c>
      <c r="M65" s="30">
        <f>H65/'Table 5.1'!N65</f>
        <v>0</v>
      </c>
      <c r="N65" s="64">
        <f>I65/'Table 5.1'!N65</f>
        <v>-3.9804731505819453E-3</v>
      </c>
      <c r="O65" s="179">
        <f t="shared" si="0"/>
        <v>312</v>
      </c>
      <c r="P65" s="180">
        <f t="shared" si="1"/>
        <v>305</v>
      </c>
      <c r="Q65" s="157"/>
      <c r="R65" s="157"/>
      <c r="S65" s="157"/>
      <c r="T65" s="157"/>
      <c r="U65" s="157"/>
      <c r="V65" s="157"/>
      <c r="W65" s="157"/>
    </row>
    <row r="66" spans="1:23" x14ac:dyDescent="0.2">
      <c r="A66" s="157"/>
      <c r="B66" s="19">
        <v>103028853</v>
      </c>
      <c r="C66" s="74" t="s">
        <v>59</v>
      </c>
      <c r="D66" s="75" t="s">
        <v>23</v>
      </c>
      <c r="E66" s="86">
        <f>'Table 5.1'!J66-'Table 5.1'!K66</f>
        <v>-2.3900000000000032E-2</v>
      </c>
      <c r="F66" s="87">
        <f>'Table 5.1'!K66-'Table 5.1'!L66</f>
        <v>1.3399999999999856E-2</v>
      </c>
      <c r="G66" s="87">
        <f>'Table 5.1'!L66-'Table 5.1'!M66</f>
        <v>-8.1399999999999917E-2</v>
      </c>
      <c r="H66" s="88">
        <f>'Table 5.1'!M66-'Table 5.1'!N66</f>
        <v>0</v>
      </c>
      <c r="I66" s="81">
        <f>'Table 5.1'!J66-'Table 5.1'!N66</f>
        <v>-9.1900000000000093E-2</v>
      </c>
      <c r="J66" s="92">
        <f>E66/'Table 5.1'!K66</f>
        <v>-1.3862304970709375E-2</v>
      </c>
      <c r="K66" s="30">
        <f>F66/'Table 5.1'!L66</f>
        <v>7.8330507979188953E-3</v>
      </c>
      <c r="L66" s="30">
        <f>G66/'Table 5.1'!M66</f>
        <v>-4.5421572456894099E-2</v>
      </c>
      <c r="M66" s="30">
        <f>H66/'Table 5.1'!N66</f>
        <v>0</v>
      </c>
      <c r="N66" s="64">
        <f>I66/'Table 5.1'!N66</f>
        <v>-5.1280620501088163E-2</v>
      </c>
      <c r="O66" s="179">
        <f t="shared" si="0"/>
        <v>475</v>
      </c>
      <c r="P66" s="180">
        <f t="shared" si="1"/>
        <v>436</v>
      </c>
      <c r="Q66" s="157"/>
      <c r="R66" s="157"/>
      <c r="S66" s="157"/>
      <c r="T66" s="157"/>
      <c r="U66" s="157"/>
      <c r="V66" s="157"/>
      <c r="W66" s="157"/>
    </row>
    <row r="67" spans="1:23" x14ac:dyDescent="0.2">
      <c r="A67" s="157"/>
      <c r="B67" s="19">
        <v>103029203</v>
      </c>
      <c r="C67" s="74" t="s">
        <v>60</v>
      </c>
      <c r="D67" s="75" t="s">
        <v>23</v>
      </c>
      <c r="E67" s="86">
        <f>'Table 5.1'!J67-'Table 5.1'!K67</f>
        <v>-9.199999999999986E-3</v>
      </c>
      <c r="F67" s="87">
        <f>'Table 5.1'!K67-'Table 5.1'!L67</f>
        <v>2.2599999999999953E-2</v>
      </c>
      <c r="G67" s="87">
        <f>'Table 5.1'!L67-'Table 5.1'!M67</f>
        <v>-2.4399999999999977E-2</v>
      </c>
      <c r="H67" s="88">
        <f>'Table 5.1'!M67-'Table 5.1'!N67</f>
        <v>0</v>
      </c>
      <c r="I67" s="81">
        <f>'Table 5.1'!J67-'Table 5.1'!N67</f>
        <v>-1.100000000000001E-2</v>
      </c>
      <c r="J67" s="92">
        <f>E67/'Table 5.1'!K67</f>
        <v>-1.8503620273531751E-2</v>
      </c>
      <c r="K67" s="30">
        <f>F67/'Table 5.1'!L67</f>
        <v>4.7619047619047519E-2</v>
      </c>
      <c r="L67" s="30">
        <f>G67/'Table 5.1'!M67</f>
        <v>-4.8897795591182319E-2</v>
      </c>
      <c r="M67" s="30">
        <f>H67/'Table 5.1'!N67</f>
        <v>0</v>
      </c>
      <c r="N67" s="64">
        <f>I67/'Table 5.1'!N67</f>
        <v>-2.2044088176352724E-2</v>
      </c>
      <c r="O67" s="179">
        <f t="shared" si="0"/>
        <v>327</v>
      </c>
      <c r="P67" s="180">
        <f t="shared" si="1"/>
        <v>354</v>
      </c>
      <c r="Q67" s="157"/>
      <c r="R67" s="157"/>
      <c r="S67" s="157"/>
      <c r="T67" s="157"/>
      <c r="U67" s="157"/>
      <c r="V67" s="157"/>
      <c r="W67" s="157"/>
    </row>
    <row r="68" spans="1:23" x14ac:dyDescent="0.2">
      <c r="A68" s="157"/>
      <c r="B68" s="19">
        <v>103029403</v>
      </c>
      <c r="C68" s="74" t="s">
        <v>61</v>
      </c>
      <c r="D68" s="75" t="s">
        <v>23</v>
      </c>
      <c r="E68" s="86">
        <f>'Table 5.1'!J68-'Table 5.1'!K68</f>
        <v>-6.0000000000000053E-3</v>
      </c>
      <c r="F68" s="87">
        <f>'Table 5.1'!K68-'Table 5.1'!L68</f>
        <v>-1.4299999999999979E-2</v>
      </c>
      <c r="G68" s="87">
        <f>'Table 5.1'!L68-'Table 5.1'!M68</f>
        <v>3.3999999999999586E-3</v>
      </c>
      <c r="H68" s="88">
        <f>'Table 5.1'!M68-'Table 5.1'!N68</f>
        <v>0</v>
      </c>
      <c r="I68" s="81">
        <f>'Table 5.1'!J68-'Table 5.1'!N68</f>
        <v>-1.6900000000000026E-2</v>
      </c>
      <c r="J68" s="92">
        <f>E68/'Table 5.1'!K68</f>
        <v>-7.8216660148611727E-3</v>
      </c>
      <c r="K68" s="30">
        <f>F68/'Table 5.1'!L68</f>
        <v>-1.8300486306629102E-2</v>
      </c>
      <c r="L68" s="30">
        <f>G68/'Table 5.1'!M68</f>
        <v>4.3701799485860648E-3</v>
      </c>
      <c r="M68" s="30">
        <f>H68/'Table 5.1'!N68</f>
        <v>0</v>
      </c>
      <c r="N68" s="64">
        <f>I68/'Table 5.1'!N68</f>
        <v>-2.1722365038560443E-2</v>
      </c>
      <c r="O68" s="179">
        <f t="shared" si="0"/>
        <v>339</v>
      </c>
      <c r="P68" s="180">
        <f t="shared" si="1"/>
        <v>353</v>
      </c>
      <c r="Q68" s="157"/>
      <c r="R68" s="157"/>
      <c r="S68" s="157"/>
      <c r="T68" s="157"/>
      <c r="U68" s="157"/>
      <c r="V68" s="157"/>
      <c r="W68" s="157"/>
    </row>
    <row r="69" spans="1:23" x14ac:dyDescent="0.2">
      <c r="A69" s="157"/>
      <c r="B69" s="19">
        <v>103029553</v>
      </c>
      <c r="C69" s="74" t="s">
        <v>62</v>
      </c>
      <c r="D69" s="75" t="s">
        <v>23</v>
      </c>
      <c r="E69" s="86">
        <f>'Table 5.1'!J69-'Table 5.1'!K69</f>
        <v>-1.2300000000000089E-2</v>
      </c>
      <c r="F69" s="87">
        <f>'Table 5.1'!K69-'Table 5.1'!L69</f>
        <v>-1.0999999999999899E-2</v>
      </c>
      <c r="G69" s="87">
        <f>'Table 5.1'!L69-'Table 5.1'!M69</f>
        <v>-1.0100000000000109E-2</v>
      </c>
      <c r="H69" s="88">
        <f>'Table 5.1'!M69-'Table 5.1'!N69</f>
        <v>0</v>
      </c>
      <c r="I69" s="81">
        <f>'Table 5.1'!J69-'Table 5.1'!N69</f>
        <v>-3.3400000000000096E-2</v>
      </c>
      <c r="J69" s="92">
        <f>E69/'Table 5.1'!K69</f>
        <v>-1.6084739113377908E-2</v>
      </c>
      <c r="K69" s="30">
        <f>F69/'Table 5.1'!L69</f>
        <v>-1.4180739976795023E-2</v>
      </c>
      <c r="L69" s="30">
        <f>G69/'Table 5.1'!M69</f>
        <v>-1.2853143293459032E-2</v>
      </c>
      <c r="M69" s="30">
        <f>H69/'Table 5.1'!N69</f>
        <v>0</v>
      </c>
      <c r="N69" s="64">
        <f>I69/'Table 5.1'!N69</f>
        <v>-4.2504454059557259E-2</v>
      </c>
      <c r="O69" s="179">
        <f t="shared" ref="O69:O132" si="2">_xlfn.RANK.EQ(I69, I$5:I$504)</f>
        <v>388</v>
      </c>
      <c r="P69" s="180">
        <f t="shared" ref="P69:P132" si="3">_xlfn.RANK.EQ(N69, N$5:N$504)</f>
        <v>418</v>
      </c>
      <c r="Q69" s="157"/>
      <c r="R69" s="157"/>
      <c r="S69" s="157"/>
      <c r="T69" s="157"/>
      <c r="U69" s="157"/>
      <c r="V69" s="157"/>
      <c r="W69" s="157"/>
    </row>
    <row r="70" spans="1:23" x14ac:dyDescent="0.2">
      <c r="A70" s="157"/>
      <c r="B70" s="19">
        <v>103029603</v>
      </c>
      <c r="C70" s="74" t="s">
        <v>63</v>
      </c>
      <c r="D70" s="75" t="s">
        <v>23</v>
      </c>
      <c r="E70" s="86">
        <f>'Table 5.1'!J70-'Table 5.1'!K70</f>
        <v>2.3599999999999843E-2</v>
      </c>
      <c r="F70" s="87">
        <f>'Table 5.1'!K70-'Table 5.1'!L70</f>
        <v>2.2700000000000164E-2</v>
      </c>
      <c r="G70" s="87">
        <f>'Table 5.1'!L70-'Table 5.1'!M70</f>
        <v>-3.2299999999999995E-2</v>
      </c>
      <c r="H70" s="88">
        <f>'Table 5.1'!M70-'Table 5.1'!N70</f>
        <v>0</v>
      </c>
      <c r="I70" s="81">
        <f>'Table 5.1'!J70-'Table 5.1'!N70</f>
        <v>1.4000000000000012E-2</v>
      </c>
      <c r="J70" s="92">
        <f>E70/'Table 5.1'!K70</f>
        <v>2.0992705924212634E-2</v>
      </c>
      <c r="K70" s="30">
        <f>F70/'Table 5.1'!L70</f>
        <v>2.0608261461643365E-2</v>
      </c>
      <c r="L70" s="30">
        <f>G70/'Table 5.1'!M70</f>
        <v>-2.848826953607338E-2</v>
      </c>
      <c r="M70" s="30">
        <f>H70/'Table 5.1'!N70</f>
        <v>0</v>
      </c>
      <c r="N70" s="64">
        <f>I70/'Table 5.1'!N70</f>
        <v>1.2347856764861539E-2</v>
      </c>
      <c r="O70" s="179">
        <f t="shared" si="2"/>
        <v>205</v>
      </c>
      <c r="P70" s="180">
        <f t="shared" si="3"/>
        <v>217</v>
      </c>
      <c r="Q70" s="157"/>
      <c r="R70" s="157"/>
      <c r="S70" s="157"/>
      <c r="T70" s="157"/>
      <c r="U70" s="157"/>
      <c r="V70" s="157"/>
      <c r="W70" s="157"/>
    </row>
    <row r="71" spans="1:23" x14ac:dyDescent="0.2">
      <c r="A71" s="157"/>
      <c r="B71" s="19">
        <v>103029803</v>
      </c>
      <c r="C71" s="74" t="s">
        <v>64</v>
      </c>
      <c r="D71" s="75" t="s">
        <v>23</v>
      </c>
      <c r="E71" s="86">
        <f>'Table 5.1'!J71-'Table 5.1'!K71</f>
        <v>0.10870000000000002</v>
      </c>
      <c r="F71" s="87">
        <f>'Table 5.1'!K71-'Table 5.1'!L71</f>
        <v>-3.9099999999999913E-2</v>
      </c>
      <c r="G71" s="87">
        <f>'Table 5.1'!L71-'Table 5.1'!M71</f>
        <v>7.1899999999999853E-2</v>
      </c>
      <c r="H71" s="88">
        <f>'Table 5.1'!M71-'Table 5.1'!N71</f>
        <v>0</v>
      </c>
      <c r="I71" s="81">
        <f>'Table 5.1'!J71-'Table 5.1'!N71</f>
        <v>0.14149999999999996</v>
      </c>
      <c r="J71" s="92">
        <f>E71/'Table 5.1'!K71</f>
        <v>6.7136063245012673E-2</v>
      </c>
      <c r="K71" s="30">
        <f>F71/'Table 5.1'!L71</f>
        <v>-2.3579785309371555E-2</v>
      </c>
      <c r="L71" s="30">
        <f>G71/'Table 5.1'!M71</f>
        <v>4.5325600453886311E-2</v>
      </c>
      <c r="M71" s="30">
        <f>H71/'Table 5.1'!N71</f>
        <v>0</v>
      </c>
      <c r="N71" s="64">
        <f>I71/'Table 5.1'!N71</f>
        <v>8.9201286011473216E-2</v>
      </c>
      <c r="O71" s="179">
        <f t="shared" si="2"/>
        <v>13</v>
      </c>
      <c r="P71" s="180">
        <f t="shared" si="3"/>
        <v>30</v>
      </c>
      <c r="Q71" s="157"/>
      <c r="R71" s="157"/>
      <c r="S71" s="157"/>
      <c r="T71" s="157"/>
      <c r="U71" s="157"/>
      <c r="V71" s="157"/>
      <c r="W71" s="157"/>
    </row>
    <row r="72" spans="1:23" x14ac:dyDescent="0.2">
      <c r="A72" s="157"/>
      <c r="B72" s="19">
        <v>103029902</v>
      </c>
      <c r="C72" s="74" t="s">
        <v>65</v>
      </c>
      <c r="D72" s="75" t="s">
        <v>23</v>
      </c>
      <c r="E72" s="86">
        <f>'Table 5.1'!J72-'Table 5.1'!K72</f>
        <v>3.0599999999999961E-2</v>
      </c>
      <c r="F72" s="87">
        <f>'Table 5.1'!K72-'Table 5.1'!L72</f>
        <v>2.100000000000013E-2</v>
      </c>
      <c r="G72" s="87">
        <f>'Table 5.1'!L72-'Table 5.1'!M72</f>
        <v>-2.3200000000000109E-2</v>
      </c>
      <c r="H72" s="88">
        <f>'Table 5.1'!M72-'Table 5.1'!N72</f>
        <v>0</v>
      </c>
      <c r="I72" s="81">
        <f>'Table 5.1'!J72-'Table 5.1'!N72</f>
        <v>2.8399999999999981E-2</v>
      </c>
      <c r="J72" s="92">
        <f>E72/'Table 5.1'!K72</f>
        <v>2.4216524216524184E-2</v>
      </c>
      <c r="K72" s="30">
        <f>F72/'Table 5.1'!L72</f>
        <v>1.690004828585235E-2</v>
      </c>
      <c r="L72" s="30">
        <f>G72/'Table 5.1'!M72</f>
        <v>-1.8328329909938466E-2</v>
      </c>
      <c r="M72" s="30">
        <f>H72/'Table 5.1'!N72</f>
        <v>0</v>
      </c>
      <c r="N72" s="64">
        <f>I72/'Table 5.1'!N72</f>
        <v>2.243640385526938E-2</v>
      </c>
      <c r="O72" s="179">
        <f t="shared" si="2"/>
        <v>145</v>
      </c>
      <c r="P72" s="180">
        <f t="shared" si="3"/>
        <v>173</v>
      </c>
      <c r="Q72" s="157"/>
      <c r="R72" s="157"/>
      <c r="S72" s="157"/>
      <c r="T72" s="157"/>
      <c r="U72" s="157"/>
      <c r="V72" s="157"/>
      <c r="W72" s="157"/>
    </row>
    <row r="73" spans="1:23" x14ac:dyDescent="0.2">
      <c r="A73" s="157"/>
      <c r="B73" s="19">
        <v>104101252</v>
      </c>
      <c r="C73" s="74" t="s">
        <v>141</v>
      </c>
      <c r="D73" s="75" t="s">
        <v>142</v>
      </c>
      <c r="E73" s="86">
        <f>'Table 5.1'!J73-'Table 5.1'!K73</f>
        <v>-1.1700000000000044E-2</v>
      </c>
      <c r="F73" s="87">
        <f>'Table 5.1'!K73-'Table 5.1'!L73</f>
        <v>-8.0000000000000071E-3</v>
      </c>
      <c r="G73" s="87">
        <f>'Table 5.1'!L73-'Table 5.1'!M73</f>
        <v>-2.1900000000000031E-2</v>
      </c>
      <c r="H73" s="88">
        <f>'Table 5.1'!M73-'Table 5.1'!N73</f>
        <v>0</v>
      </c>
      <c r="I73" s="81">
        <f>'Table 5.1'!J73-'Table 5.1'!N73</f>
        <v>-4.1600000000000081E-2</v>
      </c>
      <c r="J73" s="92">
        <f>E73/'Table 5.1'!K73</f>
        <v>-1.1051289317087034E-2</v>
      </c>
      <c r="K73" s="30">
        <f>F73/'Table 5.1'!L73</f>
        <v>-7.4997656323239964E-3</v>
      </c>
      <c r="L73" s="30">
        <f>G73/'Table 5.1'!M73</f>
        <v>-2.0117582215689905E-2</v>
      </c>
      <c r="M73" s="30">
        <f>H73/'Table 5.1'!N73</f>
        <v>0</v>
      </c>
      <c r="N73" s="64">
        <f>I73/'Table 5.1'!N73</f>
        <v>-3.8214220099210071E-2</v>
      </c>
      <c r="O73" s="179">
        <f t="shared" si="2"/>
        <v>405</v>
      </c>
      <c r="P73" s="180">
        <f t="shared" si="3"/>
        <v>398</v>
      </c>
      <c r="Q73" s="157"/>
      <c r="R73" s="157"/>
      <c r="S73" s="157"/>
      <c r="T73" s="157"/>
      <c r="U73" s="157"/>
      <c r="V73" s="157"/>
      <c r="W73" s="157"/>
    </row>
    <row r="74" spans="1:23" x14ac:dyDescent="0.2">
      <c r="A74" s="157"/>
      <c r="B74" s="19">
        <v>104103603</v>
      </c>
      <c r="C74" s="74" t="s">
        <v>143</v>
      </c>
      <c r="D74" s="75" t="s">
        <v>142</v>
      </c>
      <c r="E74" s="86">
        <f>'Table 5.1'!J74-'Table 5.1'!K74</f>
        <v>1.089999999999991E-2</v>
      </c>
      <c r="F74" s="87">
        <f>'Table 5.1'!K74-'Table 5.1'!L74</f>
        <v>-1.8499999999999961E-2</v>
      </c>
      <c r="G74" s="87">
        <f>'Table 5.1'!L74-'Table 5.1'!M74</f>
        <v>2.7300000000000102E-2</v>
      </c>
      <c r="H74" s="88">
        <f>'Table 5.1'!M74-'Table 5.1'!N74</f>
        <v>0</v>
      </c>
      <c r="I74" s="81">
        <f>'Table 5.1'!J74-'Table 5.1'!N74</f>
        <v>1.9700000000000051E-2</v>
      </c>
      <c r="J74" s="92">
        <f>E74/'Table 5.1'!K74</f>
        <v>1.0131053071846741E-2</v>
      </c>
      <c r="K74" s="30">
        <f>F74/'Table 5.1'!L74</f>
        <v>-1.6904239766081835E-2</v>
      </c>
      <c r="L74" s="30">
        <f>G74/'Table 5.1'!M74</f>
        <v>2.5583356761315814E-2</v>
      </c>
      <c r="M74" s="30">
        <f>H74/'Table 5.1'!N74</f>
        <v>0</v>
      </c>
      <c r="N74" s="64">
        <f>I74/'Table 5.1'!N74</f>
        <v>1.8461250117139959E-2</v>
      </c>
      <c r="O74" s="179">
        <f t="shared" si="2"/>
        <v>183</v>
      </c>
      <c r="P74" s="180">
        <f t="shared" si="3"/>
        <v>190</v>
      </c>
      <c r="Q74" s="157"/>
      <c r="R74" s="157"/>
      <c r="S74" s="157"/>
      <c r="T74" s="157"/>
      <c r="U74" s="157"/>
      <c r="V74" s="157"/>
      <c r="W74" s="157"/>
    </row>
    <row r="75" spans="1:23" x14ac:dyDescent="0.2">
      <c r="A75" s="157"/>
      <c r="B75" s="19">
        <v>104105003</v>
      </c>
      <c r="C75" s="74" t="s">
        <v>144</v>
      </c>
      <c r="D75" s="75" t="s">
        <v>142</v>
      </c>
      <c r="E75" s="86">
        <f>'Table 5.1'!J75-'Table 5.1'!K75</f>
        <v>-6.2999999999999723E-3</v>
      </c>
      <c r="F75" s="87">
        <f>'Table 5.1'!K75-'Table 5.1'!L75</f>
        <v>5.1999999999999824E-3</v>
      </c>
      <c r="G75" s="87">
        <f>'Table 5.1'!L75-'Table 5.1'!M75</f>
        <v>-6.7999999999999949E-2</v>
      </c>
      <c r="H75" s="88">
        <f>'Table 5.1'!M75-'Table 5.1'!N75</f>
        <v>0</v>
      </c>
      <c r="I75" s="81">
        <f>'Table 5.1'!J75-'Table 5.1'!N75</f>
        <v>-6.9099999999999939E-2</v>
      </c>
      <c r="J75" s="92">
        <f>E75/'Table 5.1'!K75</f>
        <v>-1.046859421734791E-2</v>
      </c>
      <c r="K75" s="30">
        <f>F75/'Table 5.1'!L75</f>
        <v>8.7160576600737207E-3</v>
      </c>
      <c r="L75" s="30">
        <f>G75/'Table 5.1'!M75</f>
        <v>-0.10231718326813113</v>
      </c>
      <c r="M75" s="30">
        <f>H75/'Table 5.1'!N75</f>
        <v>0</v>
      </c>
      <c r="N75" s="64">
        <f>I75/'Table 5.1'!N75</f>
        <v>-0.10397231417393912</v>
      </c>
      <c r="O75" s="179">
        <f t="shared" si="2"/>
        <v>458</v>
      </c>
      <c r="P75" s="180">
        <f t="shared" si="3"/>
        <v>488</v>
      </c>
      <c r="Q75" s="157"/>
      <c r="R75" s="157"/>
      <c r="S75" s="157"/>
      <c r="T75" s="157"/>
      <c r="U75" s="157"/>
      <c r="V75" s="157"/>
      <c r="W75" s="157"/>
    </row>
    <row r="76" spans="1:23" x14ac:dyDescent="0.2">
      <c r="A76" s="157"/>
      <c r="B76" s="19">
        <v>104105353</v>
      </c>
      <c r="C76" s="74" t="s">
        <v>145</v>
      </c>
      <c r="D76" s="75" t="s">
        <v>142</v>
      </c>
      <c r="E76" s="86">
        <f>'Table 5.1'!J76-'Table 5.1'!K76</f>
        <v>1.1500000000000066E-2</v>
      </c>
      <c r="F76" s="87">
        <f>'Table 5.1'!K76-'Table 5.1'!L76</f>
        <v>3.1399999999999872E-2</v>
      </c>
      <c r="G76" s="87">
        <f>'Table 5.1'!L76-'Table 5.1'!M76</f>
        <v>-3.4200000000000008E-2</v>
      </c>
      <c r="H76" s="88">
        <f>'Table 5.1'!M76-'Table 5.1'!N76</f>
        <v>0</v>
      </c>
      <c r="I76" s="81">
        <f>'Table 5.1'!J76-'Table 5.1'!N76</f>
        <v>8.69999999999993E-3</v>
      </c>
      <c r="J76" s="92">
        <f>E76/'Table 5.1'!K76</f>
        <v>1.0653080129689733E-2</v>
      </c>
      <c r="K76" s="30">
        <f>F76/'Table 5.1'!L76</f>
        <v>2.9958973380402511E-2</v>
      </c>
      <c r="L76" s="30">
        <f>G76/'Table 5.1'!M76</f>
        <v>-3.1599371708398785E-2</v>
      </c>
      <c r="M76" s="30">
        <f>H76/'Table 5.1'!N76</f>
        <v>0</v>
      </c>
      <c r="N76" s="64">
        <f>I76/'Table 5.1'!N76</f>
        <v>8.0384366626627835E-3</v>
      </c>
      <c r="O76" s="179">
        <f t="shared" si="2"/>
        <v>234</v>
      </c>
      <c r="P76" s="180">
        <f t="shared" si="3"/>
        <v>241</v>
      </c>
      <c r="Q76" s="157"/>
      <c r="R76" s="157"/>
      <c r="S76" s="157"/>
      <c r="T76" s="157"/>
      <c r="U76" s="157"/>
      <c r="V76" s="157"/>
      <c r="W76" s="157"/>
    </row>
    <row r="77" spans="1:23" x14ac:dyDescent="0.2">
      <c r="A77" s="157"/>
      <c r="B77" s="19">
        <v>104107503</v>
      </c>
      <c r="C77" s="74" t="s">
        <v>146</v>
      </c>
      <c r="D77" s="75" t="s">
        <v>142</v>
      </c>
      <c r="E77" s="86">
        <f>'Table 5.1'!J77-'Table 5.1'!K77</f>
        <v>-1.3000000000000789E-3</v>
      </c>
      <c r="F77" s="87">
        <f>'Table 5.1'!K77-'Table 5.1'!L77</f>
        <v>-6.8899999999999961E-2</v>
      </c>
      <c r="G77" s="87">
        <f>'Table 5.1'!L77-'Table 5.1'!M77</f>
        <v>2.6599999999999957E-2</v>
      </c>
      <c r="H77" s="88">
        <f>'Table 5.1'!M77-'Table 5.1'!N77</f>
        <v>0</v>
      </c>
      <c r="I77" s="81">
        <f>'Table 5.1'!J77-'Table 5.1'!N77</f>
        <v>-4.3600000000000083E-2</v>
      </c>
      <c r="J77" s="92">
        <f>E77/'Table 5.1'!K77</f>
        <v>-1.1894958367646435E-3</v>
      </c>
      <c r="K77" s="30">
        <f>F77/'Table 5.1'!L77</f>
        <v>-5.9304527457393667E-2</v>
      </c>
      <c r="L77" s="30">
        <f>G77/'Table 5.1'!M77</f>
        <v>2.3431994362226882E-2</v>
      </c>
      <c r="M77" s="30">
        <f>H77/'Table 5.1'!N77</f>
        <v>0</v>
      </c>
      <c r="N77" s="64">
        <f>I77/'Table 5.1'!N77</f>
        <v>-3.84073291050036E-2</v>
      </c>
      <c r="O77" s="179">
        <f t="shared" si="2"/>
        <v>411</v>
      </c>
      <c r="P77" s="180">
        <f t="shared" si="3"/>
        <v>399</v>
      </c>
      <c r="Q77" s="157"/>
      <c r="R77" s="157"/>
      <c r="S77" s="157"/>
      <c r="T77" s="157"/>
      <c r="U77" s="157"/>
      <c r="V77" s="157"/>
      <c r="W77" s="157"/>
    </row>
    <row r="78" spans="1:23" x14ac:dyDescent="0.2">
      <c r="A78" s="157"/>
      <c r="B78" s="19">
        <v>104107803</v>
      </c>
      <c r="C78" s="74" t="s">
        <v>147</v>
      </c>
      <c r="D78" s="75" t="s">
        <v>142</v>
      </c>
      <c r="E78" s="86">
        <f>'Table 5.1'!J78-'Table 5.1'!K78</f>
        <v>-1.0099999999999998E-2</v>
      </c>
      <c r="F78" s="87">
        <f>'Table 5.1'!K78-'Table 5.1'!L78</f>
        <v>-3.4900000000000042E-2</v>
      </c>
      <c r="G78" s="87">
        <f>'Table 5.1'!L78-'Table 5.1'!M78</f>
        <v>8.5000000000000631E-3</v>
      </c>
      <c r="H78" s="88">
        <f>'Table 5.1'!M78-'Table 5.1'!N78</f>
        <v>0</v>
      </c>
      <c r="I78" s="81">
        <f>'Table 5.1'!J78-'Table 5.1'!N78</f>
        <v>-3.6499999999999977E-2</v>
      </c>
      <c r="J78" s="92">
        <f>E78/'Table 5.1'!K78</f>
        <v>-1.1255990192800621E-2</v>
      </c>
      <c r="K78" s="30">
        <f>F78/'Table 5.1'!L78</f>
        <v>-3.7438317957519889E-2</v>
      </c>
      <c r="L78" s="30">
        <f>G78/'Table 5.1'!M78</f>
        <v>9.2021219010501934E-3</v>
      </c>
      <c r="M78" s="30">
        <f>H78/'Table 5.1'!N78</f>
        <v>0</v>
      </c>
      <c r="N78" s="64">
        <f>I78/'Table 5.1'!N78</f>
        <v>-3.9514994045685807E-2</v>
      </c>
      <c r="O78" s="179">
        <f t="shared" si="2"/>
        <v>393</v>
      </c>
      <c r="P78" s="180">
        <f t="shared" si="3"/>
        <v>408</v>
      </c>
      <c r="Q78" s="157"/>
      <c r="R78" s="157"/>
      <c r="S78" s="157"/>
      <c r="T78" s="157"/>
      <c r="U78" s="157"/>
      <c r="V78" s="157"/>
      <c r="W78" s="157"/>
    </row>
    <row r="79" spans="1:23" x14ac:dyDescent="0.2">
      <c r="A79" s="157"/>
      <c r="B79" s="19">
        <v>104107903</v>
      </c>
      <c r="C79" s="74" t="s">
        <v>148</v>
      </c>
      <c r="D79" s="75" t="s">
        <v>142</v>
      </c>
      <c r="E79" s="86">
        <f>'Table 5.1'!J79-'Table 5.1'!K79</f>
        <v>2.5000000000000022E-2</v>
      </c>
      <c r="F79" s="87">
        <f>'Table 5.1'!K79-'Table 5.1'!L79</f>
        <v>-2.1800000000000042E-2</v>
      </c>
      <c r="G79" s="87">
        <f>'Table 5.1'!L79-'Table 5.1'!M79</f>
        <v>1.3999999999999568E-3</v>
      </c>
      <c r="H79" s="88">
        <f>'Table 5.1'!M79-'Table 5.1'!N79</f>
        <v>0</v>
      </c>
      <c r="I79" s="81">
        <f>'Table 5.1'!J79-'Table 5.1'!N79</f>
        <v>4.5999999999999375E-3</v>
      </c>
      <c r="J79" s="92">
        <f>E79/'Table 5.1'!K79</f>
        <v>4.0044850232260169E-2</v>
      </c>
      <c r="K79" s="30">
        <f>F79/'Table 5.1'!L79</f>
        <v>-3.3740906980343661E-2</v>
      </c>
      <c r="L79" s="30">
        <f>G79/'Table 5.1'!M79</f>
        <v>2.1715526601519416E-3</v>
      </c>
      <c r="M79" s="30">
        <f>H79/'Table 5.1'!N79</f>
        <v>0</v>
      </c>
      <c r="N79" s="64">
        <f>I79/'Table 5.1'!N79</f>
        <v>7.1351015976422166E-3</v>
      </c>
      <c r="O79" s="179">
        <f t="shared" si="2"/>
        <v>252</v>
      </c>
      <c r="P79" s="180">
        <f t="shared" si="3"/>
        <v>247</v>
      </c>
      <c r="Q79" s="157"/>
      <c r="R79" s="157"/>
      <c r="S79" s="157"/>
      <c r="T79" s="157"/>
      <c r="U79" s="157"/>
      <c r="V79" s="157"/>
      <c r="W79" s="157"/>
    </row>
    <row r="80" spans="1:23" x14ac:dyDescent="0.2">
      <c r="A80" s="157"/>
      <c r="B80" s="19">
        <v>104372003</v>
      </c>
      <c r="C80" s="74" t="s">
        <v>344</v>
      </c>
      <c r="D80" s="75" t="s">
        <v>345</v>
      </c>
      <c r="E80" s="86">
        <f>'Table 5.1'!J80-'Table 5.1'!K80</f>
        <v>3.0499999999999972E-2</v>
      </c>
      <c r="F80" s="87">
        <f>'Table 5.1'!K80-'Table 5.1'!L80</f>
        <v>-4.9999999999998934E-3</v>
      </c>
      <c r="G80" s="87">
        <f>'Table 5.1'!L80-'Table 5.1'!M80</f>
        <v>-2.5700000000000056E-2</v>
      </c>
      <c r="H80" s="88">
        <f>'Table 5.1'!M80-'Table 5.1'!N80</f>
        <v>0</v>
      </c>
      <c r="I80" s="81">
        <f>'Table 5.1'!J80-'Table 5.1'!N80</f>
        <v>-1.9999999999997797E-4</v>
      </c>
      <c r="J80" s="92">
        <f>E80/'Table 5.1'!K80</f>
        <v>2.5688537016760694E-2</v>
      </c>
      <c r="K80" s="30">
        <f>F80/'Table 5.1'!L80</f>
        <v>-4.1935754424221204E-3</v>
      </c>
      <c r="L80" s="30">
        <f>G80/'Table 5.1'!M80</f>
        <v>-2.1100164203612527E-2</v>
      </c>
      <c r="M80" s="30">
        <f>H80/'Table 5.1'!N80</f>
        <v>0</v>
      </c>
      <c r="N80" s="64">
        <f>I80/'Table 5.1'!N80</f>
        <v>-1.6420361247945647E-4</v>
      </c>
      <c r="O80" s="179">
        <f t="shared" si="2"/>
        <v>284</v>
      </c>
      <c r="P80" s="180">
        <f t="shared" si="3"/>
        <v>284</v>
      </c>
      <c r="Q80" s="157"/>
      <c r="R80" s="157"/>
      <c r="S80" s="157"/>
      <c r="T80" s="157"/>
      <c r="U80" s="157"/>
      <c r="V80" s="157"/>
      <c r="W80" s="157"/>
    </row>
    <row r="81" spans="1:23" x14ac:dyDescent="0.2">
      <c r="A81" s="157"/>
      <c r="B81" s="19">
        <v>104374003</v>
      </c>
      <c r="C81" s="74" t="s">
        <v>346</v>
      </c>
      <c r="D81" s="75" t="s">
        <v>345</v>
      </c>
      <c r="E81" s="86">
        <f>'Table 5.1'!J81-'Table 5.1'!K81</f>
        <v>-3.3499999999999974E-2</v>
      </c>
      <c r="F81" s="87">
        <f>'Table 5.1'!K81-'Table 5.1'!L81</f>
        <v>-3.9400000000000102E-2</v>
      </c>
      <c r="G81" s="87">
        <f>'Table 5.1'!L81-'Table 5.1'!M81</f>
        <v>4.0300000000000114E-2</v>
      </c>
      <c r="H81" s="88">
        <f>'Table 5.1'!M81-'Table 5.1'!N81</f>
        <v>0</v>
      </c>
      <c r="I81" s="81">
        <f>'Table 5.1'!J81-'Table 5.1'!N81</f>
        <v>-3.2599999999999962E-2</v>
      </c>
      <c r="J81" s="92">
        <f>E81/'Table 5.1'!K81</f>
        <v>-3.4190651153296565E-2</v>
      </c>
      <c r="K81" s="30">
        <f>F81/'Table 5.1'!L81</f>
        <v>-3.8657770800628037E-2</v>
      </c>
      <c r="L81" s="30">
        <f>G81/'Table 5.1'!M81</f>
        <v>4.1168658698539293E-2</v>
      </c>
      <c r="M81" s="30">
        <f>H81/'Table 5.1'!N81</f>
        <v>0</v>
      </c>
      <c r="N81" s="64">
        <f>I81/'Table 5.1'!N81</f>
        <v>-3.3302686689140833E-2</v>
      </c>
      <c r="O81" s="179">
        <f t="shared" si="2"/>
        <v>386</v>
      </c>
      <c r="P81" s="180">
        <f t="shared" si="3"/>
        <v>380</v>
      </c>
      <c r="Q81" s="157"/>
      <c r="R81" s="157"/>
      <c r="S81" s="157"/>
      <c r="T81" s="157"/>
      <c r="U81" s="157"/>
      <c r="V81" s="157"/>
      <c r="W81" s="157"/>
    </row>
    <row r="82" spans="1:23" x14ac:dyDescent="0.2">
      <c r="A82" s="157"/>
      <c r="B82" s="19">
        <v>104375003</v>
      </c>
      <c r="C82" s="74" t="s">
        <v>347</v>
      </c>
      <c r="D82" s="75" t="s">
        <v>345</v>
      </c>
      <c r="E82" s="86">
        <f>'Table 5.1'!J82-'Table 5.1'!K82</f>
        <v>5.8300000000000018E-2</v>
      </c>
      <c r="F82" s="87">
        <f>'Table 5.1'!K82-'Table 5.1'!L82</f>
        <v>-1.4100000000000001E-2</v>
      </c>
      <c r="G82" s="87">
        <f>'Table 5.1'!L82-'Table 5.1'!M82</f>
        <v>-7.4000000000000732E-3</v>
      </c>
      <c r="H82" s="88">
        <f>'Table 5.1'!M82-'Table 5.1'!N82</f>
        <v>0</v>
      </c>
      <c r="I82" s="81">
        <f>'Table 5.1'!J82-'Table 5.1'!N82</f>
        <v>3.6799999999999944E-2</v>
      </c>
      <c r="J82" s="92">
        <f>E82/'Table 5.1'!K82</f>
        <v>5.5912534765512632E-2</v>
      </c>
      <c r="K82" s="30">
        <f>F82/'Table 5.1'!L82</f>
        <v>-1.3342165026495082E-2</v>
      </c>
      <c r="L82" s="30">
        <f>G82/'Table 5.1'!M82</f>
        <v>-6.9535801541064394E-3</v>
      </c>
      <c r="M82" s="30">
        <f>H82/'Table 5.1'!N82</f>
        <v>0</v>
      </c>
      <c r="N82" s="64">
        <f>I82/'Table 5.1'!N82</f>
        <v>3.457996617177217E-2</v>
      </c>
      <c r="O82" s="179">
        <f t="shared" si="2"/>
        <v>116</v>
      </c>
      <c r="P82" s="180">
        <f t="shared" si="3"/>
        <v>133</v>
      </c>
      <c r="Q82" s="157"/>
      <c r="R82" s="157"/>
      <c r="S82" s="157"/>
      <c r="T82" s="157"/>
      <c r="U82" s="157"/>
      <c r="V82" s="157"/>
      <c r="W82" s="157"/>
    </row>
    <row r="83" spans="1:23" x14ac:dyDescent="0.2">
      <c r="A83" s="157"/>
      <c r="B83" s="19">
        <v>104375203</v>
      </c>
      <c r="C83" s="74" t="s">
        <v>348</v>
      </c>
      <c r="D83" s="75" t="s">
        <v>345</v>
      </c>
      <c r="E83" s="86">
        <f>'Table 5.1'!J83-'Table 5.1'!K83</f>
        <v>-1.4100000000000001E-2</v>
      </c>
      <c r="F83" s="87">
        <f>'Table 5.1'!K83-'Table 5.1'!L83</f>
        <v>-8.0999999999999961E-3</v>
      </c>
      <c r="G83" s="87">
        <f>'Table 5.1'!L83-'Table 5.1'!M83</f>
        <v>-6.8400000000000016E-2</v>
      </c>
      <c r="H83" s="88">
        <f>'Table 5.1'!M83-'Table 5.1'!N83</f>
        <v>0</v>
      </c>
      <c r="I83" s="81">
        <f>'Table 5.1'!J83-'Table 5.1'!N83</f>
        <v>-9.0600000000000014E-2</v>
      </c>
      <c r="J83" s="92">
        <f>E83/'Table 5.1'!K83</f>
        <v>-1.6510538641686185E-2</v>
      </c>
      <c r="K83" s="30">
        <f>F83/'Table 5.1'!L83</f>
        <v>-9.3956617561767736E-3</v>
      </c>
      <c r="L83" s="30">
        <f>G83/'Table 5.1'!M83</f>
        <v>-7.3508866200967235E-2</v>
      </c>
      <c r="M83" s="30">
        <f>H83/'Table 5.1'!N83</f>
        <v>0</v>
      </c>
      <c r="N83" s="64">
        <f>I83/'Table 5.1'!N83</f>
        <v>-9.736700698549168E-2</v>
      </c>
      <c r="O83" s="179">
        <f t="shared" si="2"/>
        <v>474</v>
      </c>
      <c r="P83" s="180">
        <f t="shared" si="3"/>
        <v>484</v>
      </c>
      <c r="Q83" s="157"/>
      <c r="R83" s="157"/>
      <c r="S83" s="157"/>
      <c r="T83" s="157"/>
      <c r="U83" s="157"/>
      <c r="V83" s="157"/>
      <c r="W83" s="157"/>
    </row>
    <row r="84" spans="1:23" x14ac:dyDescent="0.2">
      <c r="A84" s="157"/>
      <c r="B84" s="19">
        <v>104375302</v>
      </c>
      <c r="C84" s="74" t="s">
        <v>349</v>
      </c>
      <c r="D84" s="75" t="s">
        <v>345</v>
      </c>
      <c r="E84" s="86">
        <f>'Table 5.1'!J84-'Table 5.1'!K84</f>
        <v>8.5800000000000098E-2</v>
      </c>
      <c r="F84" s="87">
        <f>'Table 5.1'!K84-'Table 5.1'!L84</f>
        <v>-1.880000000000015E-2</v>
      </c>
      <c r="G84" s="87">
        <f>'Table 5.1'!L84-'Table 5.1'!M84</f>
        <v>-3.8300000000000001E-2</v>
      </c>
      <c r="H84" s="88">
        <f>'Table 5.1'!M84-'Table 5.1'!N84</f>
        <v>0</v>
      </c>
      <c r="I84" s="81">
        <f>'Table 5.1'!J84-'Table 5.1'!N84</f>
        <v>2.8699999999999948E-2</v>
      </c>
      <c r="J84" s="92">
        <f>E84/'Table 5.1'!K84</f>
        <v>4.9805537818540725E-2</v>
      </c>
      <c r="K84" s="30">
        <f>F84/'Table 5.1'!L84</f>
        <v>-1.079529141544654E-2</v>
      </c>
      <c r="L84" s="30">
        <f>G84/'Table 5.1'!M84</f>
        <v>-2.1519271828295314E-2</v>
      </c>
      <c r="M84" s="30">
        <f>H84/'Table 5.1'!N84</f>
        <v>0</v>
      </c>
      <c r="N84" s="64">
        <f>I84/'Table 5.1'!N84</f>
        <v>1.6125407349140322E-2</v>
      </c>
      <c r="O84" s="179">
        <f t="shared" si="2"/>
        <v>143</v>
      </c>
      <c r="P84" s="180">
        <f t="shared" si="3"/>
        <v>202</v>
      </c>
      <c r="Q84" s="157"/>
      <c r="R84" s="157"/>
      <c r="S84" s="157"/>
      <c r="T84" s="157"/>
      <c r="U84" s="157"/>
      <c r="V84" s="157"/>
      <c r="W84" s="157"/>
    </row>
    <row r="85" spans="1:23" x14ac:dyDescent="0.2">
      <c r="A85" s="157"/>
      <c r="B85" s="19">
        <v>104376203</v>
      </c>
      <c r="C85" s="74" t="s">
        <v>350</v>
      </c>
      <c r="D85" s="75" t="s">
        <v>345</v>
      </c>
      <c r="E85" s="86">
        <f>'Table 5.1'!J85-'Table 5.1'!K85</f>
        <v>4.049999999999998E-2</v>
      </c>
      <c r="F85" s="87">
        <f>'Table 5.1'!K85-'Table 5.1'!L85</f>
        <v>1.5900000000000025E-2</v>
      </c>
      <c r="G85" s="87">
        <f>'Table 5.1'!L85-'Table 5.1'!M85</f>
        <v>5.3999999999998494E-3</v>
      </c>
      <c r="H85" s="88">
        <f>'Table 5.1'!M85-'Table 5.1'!N85</f>
        <v>0</v>
      </c>
      <c r="I85" s="81">
        <f>'Table 5.1'!J85-'Table 5.1'!N85</f>
        <v>6.1799999999999855E-2</v>
      </c>
      <c r="J85" s="92">
        <f>E85/'Table 5.1'!K85</f>
        <v>3.7956888472352374E-2</v>
      </c>
      <c r="K85" s="30">
        <f>F85/'Table 5.1'!L85</f>
        <v>1.5127009799257945E-2</v>
      </c>
      <c r="L85" s="30">
        <f>G85/'Table 5.1'!M85</f>
        <v>5.1640049727453849E-3</v>
      </c>
      <c r="M85" s="30">
        <f>H85/'Table 5.1'!N85</f>
        <v>0</v>
      </c>
      <c r="N85" s="64">
        <f>I85/'Table 5.1'!N85</f>
        <v>5.9099168021420914E-2</v>
      </c>
      <c r="O85" s="179">
        <f t="shared" si="2"/>
        <v>59</v>
      </c>
      <c r="P85" s="180">
        <f t="shared" si="3"/>
        <v>63</v>
      </c>
      <c r="Q85" s="157"/>
      <c r="R85" s="157"/>
      <c r="S85" s="157"/>
      <c r="T85" s="157"/>
      <c r="U85" s="157"/>
      <c r="V85" s="157"/>
      <c r="W85" s="157"/>
    </row>
    <row r="86" spans="1:23" x14ac:dyDescent="0.2">
      <c r="A86" s="157"/>
      <c r="B86" s="19">
        <v>104377003</v>
      </c>
      <c r="C86" s="74" t="s">
        <v>351</v>
      </c>
      <c r="D86" s="75" t="s">
        <v>345</v>
      </c>
      <c r="E86" s="86">
        <f>'Table 5.1'!J86-'Table 5.1'!K86</f>
        <v>-6.2799999999999967E-2</v>
      </c>
      <c r="F86" s="87">
        <f>'Table 5.1'!K86-'Table 5.1'!L86</f>
        <v>-3.6699999999999955E-2</v>
      </c>
      <c r="G86" s="87">
        <f>'Table 5.1'!L86-'Table 5.1'!M86</f>
        <v>-2.9999999999998916E-3</v>
      </c>
      <c r="H86" s="88">
        <f>'Table 5.1'!M86-'Table 5.1'!N86</f>
        <v>0</v>
      </c>
      <c r="I86" s="81">
        <f>'Table 5.1'!J86-'Table 5.1'!N86</f>
        <v>-0.10249999999999981</v>
      </c>
      <c r="J86" s="92">
        <f>E86/'Table 5.1'!K86</f>
        <v>-5.0099720781810901E-2</v>
      </c>
      <c r="K86" s="30">
        <f>F86/'Table 5.1'!L86</f>
        <v>-2.8445202294217917E-2</v>
      </c>
      <c r="L86" s="30">
        <f>G86/'Table 5.1'!M86</f>
        <v>-2.319826786266542E-3</v>
      </c>
      <c r="M86" s="30">
        <f>H86/'Table 5.1'!N86</f>
        <v>0</v>
      </c>
      <c r="N86" s="64">
        <f>I86/'Table 5.1'!N86</f>
        <v>-7.9260748530776234E-2</v>
      </c>
      <c r="O86" s="179">
        <f t="shared" si="2"/>
        <v>479</v>
      </c>
      <c r="P86" s="180">
        <f t="shared" si="3"/>
        <v>474</v>
      </c>
      <c r="Q86" s="157"/>
      <c r="R86" s="157"/>
      <c r="S86" s="157"/>
      <c r="T86" s="157"/>
      <c r="U86" s="157"/>
      <c r="V86" s="157"/>
      <c r="W86" s="157"/>
    </row>
    <row r="87" spans="1:23" x14ac:dyDescent="0.2">
      <c r="A87" s="157"/>
      <c r="B87" s="19">
        <v>104378003</v>
      </c>
      <c r="C87" s="74" t="s">
        <v>352</v>
      </c>
      <c r="D87" s="75" t="s">
        <v>345</v>
      </c>
      <c r="E87" s="86">
        <f>'Table 5.1'!J87-'Table 5.1'!K87</f>
        <v>3.520000000000012E-2</v>
      </c>
      <c r="F87" s="87">
        <f>'Table 5.1'!K87-'Table 5.1'!L87</f>
        <v>-3.520000000000012E-2</v>
      </c>
      <c r="G87" s="87">
        <f>'Table 5.1'!L87-'Table 5.1'!M87</f>
        <v>-8.1999999999999851E-3</v>
      </c>
      <c r="H87" s="88">
        <f>'Table 5.1'!M87-'Table 5.1'!N87</f>
        <v>0</v>
      </c>
      <c r="I87" s="81">
        <f>'Table 5.1'!J87-'Table 5.1'!N87</f>
        <v>-8.1999999999999851E-3</v>
      </c>
      <c r="J87" s="92">
        <f>E87/'Table 5.1'!K87</f>
        <v>3.3610235844552777E-2</v>
      </c>
      <c r="K87" s="30">
        <f>F87/'Table 5.1'!L87</f>
        <v>-3.2517321016166389E-2</v>
      </c>
      <c r="L87" s="30">
        <f>G87/'Table 5.1'!M87</f>
        <v>-7.5181076372971348E-3</v>
      </c>
      <c r="M87" s="30">
        <f>H87/'Table 5.1'!N87</f>
        <v>0</v>
      </c>
      <c r="N87" s="64">
        <f>I87/'Table 5.1'!N87</f>
        <v>-7.5181076372971348E-3</v>
      </c>
      <c r="O87" s="179">
        <f t="shared" si="2"/>
        <v>320</v>
      </c>
      <c r="P87" s="180">
        <f t="shared" si="3"/>
        <v>316</v>
      </c>
      <c r="Q87" s="157"/>
      <c r="R87" s="157"/>
      <c r="S87" s="157"/>
      <c r="T87" s="157"/>
      <c r="U87" s="157"/>
      <c r="V87" s="157"/>
      <c r="W87" s="157"/>
    </row>
    <row r="88" spans="1:23" x14ac:dyDescent="0.2">
      <c r="A88" s="157"/>
      <c r="B88" s="19">
        <v>104431304</v>
      </c>
      <c r="C88" s="74" t="s">
        <v>397</v>
      </c>
      <c r="D88" s="75" t="s">
        <v>398</v>
      </c>
      <c r="E88" s="86">
        <f>'Table 5.1'!J88-'Table 5.1'!K88</f>
        <v>8.90000000000013E-3</v>
      </c>
      <c r="F88" s="87">
        <f>'Table 5.1'!K88-'Table 5.1'!L88</f>
        <v>4.1999999999999815E-3</v>
      </c>
      <c r="G88" s="87">
        <f>'Table 5.1'!L88-'Table 5.1'!M88</f>
        <v>4.5099999999999918E-2</v>
      </c>
      <c r="H88" s="88">
        <f>'Table 5.1'!M88-'Table 5.1'!N88</f>
        <v>0</v>
      </c>
      <c r="I88" s="81">
        <f>'Table 5.1'!J88-'Table 5.1'!N88</f>
        <v>5.8200000000000029E-2</v>
      </c>
      <c r="J88" s="92">
        <f>E88/'Table 5.1'!K88</f>
        <v>7.6355525051476749E-3</v>
      </c>
      <c r="K88" s="30">
        <f>F88/'Table 5.1'!L88</f>
        <v>3.6163251248493037E-3</v>
      </c>
      <c r="L88" s="30">
        <f>G88/'Table 5.1'!M88</f>
        <v>4.0401325808474352E-2</v>
      </c>
      <c r="M88" s="30">
        <f>H88/'Table 5.1'!N88</f>
        <v>0</v>
      </c>
      <c r="N88" s="64">
        <f>I88/'Table 5.1'!N88</f>
        <v>5.2136522440204267E-2</v>
      </c>
      <c r="O88" s="179">
        <f t="shared" si="2"/>
        <v>65</v>
      </c>
      <c r="P88" s="180">
        <f t="shared" si="3"/>
        <v>76</v>
      </c>
      <c r="Q88" s="157"/>
      <c r="R88" s="157"/>
      <c r="S88" s="157"/>
      <c r="T88" s="157"/>
      <c r="U88" s="157"/>
      <c r="V88" s="157"/>
      <c r="W88" s="157"/>
    </row>
    <row r="89" spans="1:23" x14ac:dyDescent="0.2">
      <c r="A89" s="157"/>
      <c r="B89" s="19">
        <v>104432503</v>
      </c>
      <c r="C89" s="74" t="s">
        <v>399</v>
      </c>
      <c r="D89" s="75" t="s">
        <v>398</v>
      </c>
      <c r="E89" s="86">
        <f>'Table 5.1'!J89-'Table 5.1'!K89</f>
        <v>0.13329999999999997</v>
      </c>
      <c r="F89" s="87">
        <f>'Table 5.1'!K89-'Table 5.1'!L89</f>
        <v>-5.2300000000000013E-2</v>
      </c>
      <c r="G89" s="87">
        <f>'Table 5.1'!L89-'Table 5.1'!M89</f>
        <v>0.15860000000000007</v>
      </c>
      <c r="H89" s="88">
        <f>'Table 5.1'!M89-'Table 5.1'!N89</f>
        <v>0</v>
      </c>
      <c r="I89" s="81">
        <f>'Table 5.1'!J89-'Table 5.1'!N89</f>
        <v>0.23960000000000004</v>
      </c>
      <c r="J89" s="92">
        <f>E89/'Table 5.1'!K89</f>
        <v>7.5631205673758847E-2</v>
      </c>
      <c r="K89" s="30">
        <f>F89/'Table 5.1'!L89</f>
        <v>-2.8818602600837566E-2</v>
      </c>
      <c r="L89" s="30">
        <f>G89/'Table 5.1'!M89</f>
        <v>9.5761381475667234E-2</v>
      </c>
      <c r="M89" s="30">
        <f>H89/'Table 5.1'!N89</f>
        <v>0</v>
      </c>
      <c r="N89" s="64">
        <f>I89/'Table 5.1'!N89</f>
        <v>0.14466851829489194</v>
      </c>
      <c r="O89" s="179">
        <f t="shared" si="2"/>
        <v>2</v>
      </c>
      <c r="P89" s="180">
        <f t="shared" si="3"/>
        <v>7</v>
      </c>
      <c r="Q89" s="157"/>
      <c r="R89" s="157"/>
      <c r="S89" s="157"/>
      <c r="T89" s="157"/>
      <c r="U89" s="157"/>
      <c r="V89" s="157"/>
      <c r="W89" s="157"/>
    </row>
    <row r="90" spans="1:23" x14ac:dyDescent="0.2">
      <c r="A90" s="157"/>
      <c r="B90" s="19">
        <v>104432803</v>
      </c>
      <c r="C90" s="74" t="s">
        <v>400</v>
      </c>
      <c r="D90" s="75" t="s">
        <v>398</v>
      </c>
      <c r="E90" s="86">
        <f>'Table 5.1'!J90-'Table 5.1'!K90</f>
        <v>6.0000000000000053E-3</v>
      </c>
      <c r="F90" s="87">
        <f>'Table 5.1'!K90-'Table 5.1'!L90</f>
        <v>9.2999999999998639E-3</v>
      </c>
      <c r="G90" s="87">
        <f>'Table 5.1'!L90-'Table 5.1'!M90</f>
        <v>-1.2699999999999934E-2</v>
      </c>
      <c r="H90" s="88">
        <f>'Table 5.1'!M90-'Table 5.1'!N90</f>
        <v>0</v>
      </c>
      <c r="I90" s="81">
        <f>'Table 5.1'!J90-'Table 5.1'!N90</f>
        <v>2.5999999999999357E-3</v>
      </c>
      <c r="J90" s="92">
        <f>E90/'Table 5.1'!K90</f>
        <v>4.7221784983472416E-3</v>
      </c>
      <c r="K90" s="30">
        <f>F90/'Table 5.1'!L90</f>
        <v>7.3733449615475009E-3</v>
      </c>
      <c r="L90" s="30">
        <f>G90/'Table 5.1'!M90</f>
        <v>-9.9686028257456299E-3</v>
      </c>
      <c r="M90" s="30">
        <f>H90/'Table 5.1'!N90</f>
        <v>0</v>
      </c>
      <c r="N90" s="64">
        <f>I90/'Table 5.1'!N90</f>
        <v>2.0408163265305617E-3</v>
      </c>
      <c r="O90" s="179">
        <f t="shared" si="2"/>
        <v>266</v>
      </c>
      <c r="P90" s="180">
        <f t="shared" si="3"/>
        <v>268</v>
      </c>
      <c r="Q90" s="157"/>
      <c r="R90" s="157"/>
      <c r="S90" s="157"/>
      <c r="T90" s="157"/>
      <c r="U90" s="157"/>
      <c r="V90" s="157"/>
      <c r="W90" s="157"/>
    </row>
    <row r="91" spans="1:23" x14ac:dyDescent="0.2">
      <c r="A91" s="157"/>
      <c r="B91" s="19">
        <v>104432903</v>
      </c>
      <c r="C91" s="74" t="s">
        <v>401</v>
      </c>
      <c r="D91" s="75" t="s">
        <v>398</v>
      </c>
      <c r="E91" s="86">
        <f>'Table 5.1'!J91-'Table 5.1'!K91</f>
        <v>-1.9100000000000117E-2</v>
      </c>
      <c r="F91" s="87">
        <f>'Table 5.1'!K91-'Table 5.1'!L91</f>
        <v>-5.8400000000000007E-2</v>
      </c>
      <c r="G91" s="87">
        <f>'Table 5.1'!L91-'Table 5.1'!M91</f>
        <v>2.6200000000000001E-2</v>
      </c>
      <c r="H91" s="88">
        <f>'Table 5.1'!M91-'Table 5.1'!N91</f>
        <v>0</v>
      </c>
      <c r="I91" s="81">
        <f>'Table 5.1'!J91-'Table 5.1'!N91</f>
        <v>-5.1300000000000123E-2</v>
      </c>
      <c r="J91" s="92">
        <f>E91/'Table 5.1'!K91</f>
        <v>-1.7779018896025428E-2</v>
      </c>
      <c r="K91" s="30">
        <f>F91/'Table 5.1'!L91</f>
        <v>-5.1558223713251528E-2</v>
      </c>
      <c r="L91" s="30">
        <f>G91/'Table 5.1'!M91</f>
        <v>2.3678264798915501E-2</v>
      </c>
      <c r="M91" s="30">
        <f>H91/'Table 5.1'!N91</f>
        <v>0</v>
      </c>
      <c r="N91" s="64">
        <f>I91/'Table 5.1'!N91</f>
        <v>-4.6362403976502597E-2</v>
      </c>
      <c r="O91" s="179">
        <f t="shared" si="2"/>
        <v>432</v>
      </c>
      <c r="P91" s="180">
        <f t="shared" si="3"/>
        <v>425</v>
      </c>
      <c r="Q91" s="157"/>
      <c r="R91" s="157"/>
      <c r="S91" s="157"/>
      <c r="T91" s="157"/>
      <c r="U91" s="157"/>
      <c r="V91" s="157"/>
      <c r="W91" s="157"/>
    </row>
    <row r="92" spans="1:23" x14ac:dyDescent="0.2">
      <c r="A92" s="157"/>
      <c r="B92" s="19">
        <v>104433303</v>
      </c>
      <c r="C92" s="74" t="s">
        <v>402</v>
      </c>
      <c r="D92" s="75" t="s">
        <v>398</v>
      </c>
      <c r="E92" s="86">
        <f>'Table 5.1'!J92-'Table 5.1'!K92</f>
        <v>4.0900000000000047E-2</v>
      </c>
      <c r="F92" s="87">
        <f>'Table 5.1'!K92-'Table 5.1'!L92</f>
        <v>-7.5999999999999401E-3</v>
      </c>
      <c r="G92" s="87">
        <f>'Table 5.1'!L92-'Table 5.1'!M92</f>
        <v>1.4599999999999946E-2</v>
      </c>
      <c r="H92" s="88">
        <f>'Table 5.1'!M92-'Table 5.1'!N92</f>
        <v>0</v>
      </c>
      <c r="I92" s="81">
        <f>'Table 5.1'!J92-'Table 5.1'!N92</f>
        <v>4.7900000000000054E-2</v>
      </c>
      <c r="J92" s="92">
        <f>E92/'Table 5.1'!K92</f>
        <v>4.1122059119243964E-2</v>
      </c>
      <c r="K92" s="30">
        <f>F92/'Table 5.1'!L92</f>
        <v>-7.5833167032527838E-3</v>
      </c>
      <c r="L92" s="30">
        <f>G92/'Table 5.1'!M92</f>
        <v>1.4783313082219467E-2</v>
      </c>
      <c r="M92" s="30">
        <f>H92/'Table 5.1'!N92</f>
        <v>0</v>
      </c>
      <c r="N92" s="64">
        <f>I92/'Table 5.1'!N92</f>
        <v>4.8501417577966839E-2</v>
      </c>
      <c r="O92" s="179">
        <f t="shared" si="2"/>
        <v>91</v>
      </c>
      <c r="P92" s="180">
        <f t="shared" si="3"/>
        <v>89</v>
      </c>
      <c r="Q92" s="157"/>
      <c r="R92" s="157"/>
      <c r="S92" s="157"/>
      <c r="T92" s="157"/>
      <c r="U92" s="157"/>
      <c r="V92" s="157"/>
      <c r="W92" s="157"/>
    </row>
    <row r="93" spans="1:23" x14ac:dyDescent="0.2">
      <c r="A93" s="157"/>
      <c r="B93" s="19">
        <v>104433604</v>
      </c>
      <c r="C93" s="74" t="s">
        <v>403</v>
      </c>
      <c r="D93" s="75" t="s">
        <v>398</v>
      </c>
      <c r="E93" s="86">
        <f>'Table 5.1'!J93-'Table 5.1'!K93</f>
        <v>4.589999999999983E-2</v>
      </c>
      <c r="F93" s="87">
        <f>'Table 5.1'!K93-'Table 5.1'!L93</f>
        <v>-0.1016999999999999</v>
      </c>
      <c r="G93" s="87">
        <f>'Table 5.1'!L93-'Table 5.1'!M93</f>
        <v>7.2899999999999965E-2</v>
      </c>
      <c r="H93" s="88">
        <f>'Table 5.1'!M93-'Table 5.1'!N93</f>
        <v>0</v>
      </c>
      <c r="I93" s="81">
        <f>'Table 5.1'!J93-'Table 5.1'!N93</f>
        <v>1.7099999999999893E-2</v>
      </c>
      <c r="J93" s="92">
        <f>E93/'Table 5.1'!K93</f>
        <v>3.8613611508370345E-2</v>
      </c>
      <c r="K93" s="30">
        <f>F93/'Table 5.1'!L93</f>
        <v>-7.8812771233725903E-2</v>
      </c>
      <c r="L93" s="30">
        <f>G93/'Table 5.1'!M93</f>
        <v>5.9876796714579024E-2</v>
      </c>
      <c r="M93" s="30">
        <f>H93/'Table 5.1'!N93</f>
        <v>0</v>
      </c>
      <c r="N93" s="64">
        <f>I93/'Table 5.1'!N93</f>
        <v>1.4045174537987591E-2</v>
      </c>
      <c r="O93" s="179">
        <f t="shared" si="2"/>
        <v>194</v>
      </c>
      <c r="P93" s="180">
        <f t="shared" si="3"/>
        <v>213</v>
      </c>
      <c r="Q93" s="157"/>
      <c r="R93" s="157"/>
      <c r="S93" s="157"/>
      <c r="T93" s="157"/>
      <c r="U93" s="157"/>
      <c r="V93" s="157"/>
      <c r="W93" s="157"/>
    </row>
    <row r="94" spans="1:23" x14ac:dyDescent="0.2">
      <c r="A94" s="157"/>
      <c r="B94" s="19">
        <v>104433903</v>
      </c>
      <c r="C94" s="74" t="s">
        <v>404</v>
      </c>
      <c r="D94" s="75" t="s">
        <v>398</v>
      </c>
      <c r="E94" s="86">
        <f>'Table 5.1'!J94-'Table 5.1'!K94</f>
        <v>-2.4000000000000021E-2</v>
      </c>
      <c r="F94" s="87">
        <f>'Table 5.1'!K94-'Table 5.1'!L94</f>
        <v>3.2200000000000006E-2</v>
      </c>
      <c r="G94" s="87">
        <f>'Table 5.1'!L94-'Table 5.1'!M94</f>
        <v>1.8000000000000238E-3</v>
      </c>
      <c r="H94" s="88">
        <f>'Table 5.1'!M94-'Table 5.1'!N94</f>
        <v>0</v>
      </c>
      <c r="I94" s="81">
        <f>'Table 5.1'!J94-'Table 5.1'!N94</f>
        <v>1.0000000000000009E-2</v>
      </c>
      <c r="J94" s="92">
        <f>E94/'Table 5.1'!K94</f>
        <v>-2.1619673903251976E-2</v>
      </c>
      <c r="K94" s="30">
        <f>F94/'Table 5.1'!L94</f>
        <v>2.9872901011225535E-2</v>
      </c>
      <c r="L94" s="30">
        <f>G94/'Table 5.1'!M94</f>
        <v>1.6727069974909615E-3</v>
      </c>
      <c r="M94" s="30">
        <f>H94/'Table 5.1'!N94</f>
        <v>0</v>
      </c>
      <c r="N94" s="64">
        <f>I94/'Table 5.1'!N94</f>
        <v>9.2928166527274491E-3</v>
      </c>
      <c r="O94" s="179">
        <f t="shared" si="2"/>
        <v>228</v>
      </c>
      <c r="P94" s="180">
        <f t="shared" si="3"/>
        <v>233</v>
      </c>
      <c r="Q94" s="157"/>
      <c r="R94" s="157"/>
      <c r="S94" s="157"/>
      <c r="T94" s="157"/>
      <c r="U94" s="157"/>
      <c r="V94" s="157"/>
      <c r="W94" s="157"/>
    </row>
    <row r="95" spans="1:23" x14ac:dyDescent="0.2">
      <c r="A95" s="157"/>
      <c r="B95" s="19">
        <v>104435003</v>
      </c>
      <c r="C95" s="74" t="s">
        <v>405</v>
      </c>
      <c r="D95" s="75" t="s">
        <v>398</v>
      </c>
      <c r="E95" s="86">
        <f>'Table 5.1'!J95-'Table 5.1'!K95</f>
        <v>-1.1000000000001009E-3</v>
      </c>
      <c r="F95" s="87">
        <f>'Table 5.1'!K95-'Table 5.1'!L95</f>
        <v>-4.3999999999999595E-3</v>
      </c>
      <c r="G95" s="87">
        <f>'Table 5.1'!L95-'Table 5.1'!M95</f>
        <v>8.1999999999999851E-3</v>
      </c>
      <c r="H95" s="88">
        <f>'Table 5.1'!M95-'Table 5.1'!N95</f>
        <v>0</v>
      </c>
      <c r="I95" s="81">
        <f>'Table 5.1'!J95-'Table 5.1'!N95</f>
        <v>2.6999999999999247E-3</v>
      </c>
      <c r="J95" s="92">
        <f>E95/'Table 5.1'!K95</f>
        <v>-1.0297697060476512E-3</v>
      </c>
      <c r="K95" s="30">
        <f>F95/'Table 5.1'!L95</f>
        <v>-4.1021816147678164E-3</v>
      </c>
      <c r="L95" s="30">
        <f>G95/'Table 5.1'!M95</f>
        <v>7.7038707252912297E-3</v>
      </c>
      <c r="M95" s="30">
        <f>H95/'Table 5.1'!N95</f>
        <v>0</v>
      </c>
      <c r="N95" s="64">
        <f>I95/'Table 5.1'!N95</f>
        <v>2.5366403607665583E-3</v>
      </c>
      <c r="O95" s="179">
        <f t="shared" si="2"/>
        <v>265</v>
      </c>
      <c r="P95" s="180">
        <f t="shared" si="3"/>
        <v>265</v>
      </c>
      <c r="Q95" s="157"/>
      <c r="R95" s="157"/>
      <c r="S95" s="157"/>
      <c r="T95" s="157"/>
      <c r="U95" s="157"/>
      <c r="V95" s="157"/>
      <c r="W95" s="157"/>
    </row>
    <row r="96" spans="1:23" x14ac:dyDescent="0.2">
      <c r="A96" s="157"/>
      <c r="B96" s="19">
        <v>104435303</v>
      </c>
      <c r="C96" s="74" t="s">
        <v>406</v>
      </c>
      <c r="D96" s="75" t="s">
        <v>398</v>
      </c>
      <c r="E96" s="86">
        <f>'Table 5.1'!J96-'Table 5.1'!K96</f>
        <v>-9.1199999999999948E-2</v>
      </c>
      <c r="F96" s="87">
        <f>'Table 5.1'!K96-'Table 5.1'!L96</f>
        <v>7.3999999999998511E-3</v>
      </c>
      <c r="G96" s="87">
        <f>'Table 5.1'!L96-'Table 5.1'!M96</f>
        <v>-0.10599999999999987</v>
      </c>
      <c r="H96" s="88">
        <f>'Table 5.1'!M96-'Table 5.1'!N96</f>
        <v>0</v>
      </c>
      <c r="I96" s="81">
        <f>'Table 5.1'!J96-'Table 5.1'!N96</f>
        <v>-0.18979999999999997</v>
      </c>
      <c r="J96" s="92">
        <f>E96/'Table 5.1'!K96</f>
        <v>-7.9050013001646838E-2</v>
      </c>
      <c r="K96" s="30">
        <f>F96/'Table 5.1'!L96</f>
        <v>6.4555526476488267E-3</v>
      </c>
      <c r="L96" s="30">
        <f>G96/'Table 5.1'!M96</f>
        <v>-8.4644254571588182E-2</v>
      </c>
      <c r="M96" s="30">
        <f>H96/'Table 5.1'!N96</f>
        <v>0</v>
      </c>
      <c r="N96" s="64">
        <f>I96/'Table 5.1'!N96</f>
        <v>-0.15156112752535333</v>
      </c>
      <c r="O96" s="179">
        <f t="shared" si="2"/>
        <v>497</v>
      </c>
      <c r="P96" s="180">
        <f t="shared" si="3"/>
        <v>499</v>
      </c>
      <c r="Q96" s="157"/>
      <c r="R96" s="157"/>
      <c r="S96" s="157"/>
      <c r="T96" s="157"/>
      <c r="U96" s="157"/>
      <c r="V96" s="157"/>
      <c r="W96" s="157"/>
    </row>
    <row r="97" spans="1:23" x14ac:dyDescent="0.2">
      <c r="A97" s="157"/>
      <c r="B97" s="19">
        <v>104435603</v>
      </c>
      <c r="C97" s="74" t="s">
        <v>407</v>
      </c>
      <c r="D97" s="75" t="s">
        <v>398</v>
      </c>
      <c r="E97" s="86">
        <f>'Table 5.1'!J97-'Table 5.1'!K97</f>
        <v>2.410000000000001E-2</v>
      </c>
      <c r="F97" s="87">
        <f>'Table 5.1'!K97-'Table 5.1'!L97</f>
        <v>-1.6199999999999992E-2</v>
      </c>
      <c r="G97" s="87">
        <f>'Table 5.1'!L97-'Table 5.1'!M97</f>
        <v>-7.3400000000000132E-2</v>
      </c>
      <c r="H97" s="88">
        <f>'Table 5.1'!M97-'Table 5.1'!N97</f>
        <v>0</v>
      </c>
      <c r="I97" s="81">
        <f>'Table 5.1'!J97-'Table 5.1'!N97</f>
        <v>-6.5500000000000114E-2</v>
      </c>
      <c r="J97" s="92">
        <f>E97/'Table 5.1'!K97</f>
        <v>1.3941918315399753E-2</v>
      </c>
      <c r="K97" s="30">
        <f>F97/'Table 5.1'!L97</f>
        <v>-9.2847317744154025E-3</v>
      </c>
      <c r="L97" s="30">
        <f>G97/'Table 5.1'!M97</f>
        <v>-4.0369596304037032E-2</v>
      </c>
      <c r="M97" s="30">
        <f>H97/'Table 5.1'!N97</f>
        <v>0</v>
      </c>
      <c r="N97" s="64">
        <f>I97/'Table 5.1'!N97</f>
        <v>-3.6024639753602525E-2</v>
      </c>
      <c r="O97" s="179">
        <f t="shared" si="2"/>
        <v>452</v>
      </c>
      <c r="P97" s="180">
        <f t="shared" si="3"/>
        <v>392</v>
      </c>
      <c r="Q97" s="157"/>
      <c r="R97" s="157"/>
      <c r="S97" s="157"/>
      <c r="T97" s="157"/>
      <c r="U97" s="157"/>
      <c r="V97" s="157"/>
      <c r="W97" s="157"/>
    </row>
    <row r="98" spans="1:23" x14ac:dyDescent="0.2">
      <c r="A98" s="157"/>
      <c r="B98" s="19">
        <v>104435703</v>
      </c>
      <c r="C98" s="74" t="s">
        <v>408</v>
      </c>
      <c r="D98" s="75" t="s">
        <v>398</v>
      </c>
      <c r="E98" s="86">
        <f>'Table 5.1'!J98-'Table 5.1'!K98</f>
        <v>-1.1400000000000077E-2</v>
      </c>
      <c r="F98" s="87">
        <f>'Table 5.1'!K98-'Table 5.1'!L98</f>
        <v>-3.0499999999999972E-2</v>
      </c>
      <c r="G98" s="87">
        <f>'Table 5.1'!L98-'Table 5.1'!M98</f>
        <v>-2.1999999999999797E-3</v>
      </c>
      <c r="H98" s="88">
        <f>'Table 5.1'!M98-'Table 5.1'!N98</f>
        <v>0</v>
      </c>
      <c r="I98" s="81">
        <f>'Table 5.1'!J98-'Table 5.1'!N98</f>
        <v>-4.4100000000000028E-2</v>
      </c>
      <c r="J98" s="92">
        <f>E98/'Table 5.1'!K98</f>
        <v>-9.9199443090846467E-3</v>
      </c>
      <c r="K98" s="30">
        <f>F98/'Table 5.1'!L98</f>
        <v>-2.5854030685767544E-2</v>
      </c>
      <c r="L98" s="30">
        <f>G98/'Table 5.1'!M98</f>
        <v>-1.8614095947203486E-3</v>
      </c>
      <c r="M98" s="30">
        <f>H98/'Table 5.1'!N98</f>
        <v>0</v>
      </c>
      <c r="N98" s="64">
        <f>I98/'Table 5.1'!N98</f>
        <v>-3.7312801421440077E-2</v>
      </c>
      <c r="O98" s="179">
        <f t="shared" si="2"/>
        <v>412</v>
      </c>
      <c r="P98" s="180">
        <f t="shared" si="3"/>
        <v>395</v>
      </c>
      <c r="Q98" s="157"/>
      <c r="R98" s="157"/>
      <c r="S98" s="157"/>
      <c r="T98" s="157"/>
      <c r="U98" s="157"/>
      <c r="V98" s="157"/>
      <c r="W98" s="157"/>
    </row>
    <row r="99" spans="1:23" x14ac:dyDescent="0.2">
      <c r="A99" s="157"/>
      <c r="B99" s="19">
        <v>104437503</v>
      </c>
      <c r="C99" s="74" t="s">
        <v>409</v>
      </c>
      <c r="D99" s="75" t="s">
        <v>398</v>
      </c>
      <c r="E99" s="86">
        <f>'Table 5.1'!J99-'Table 5.1'!K99</f>
        <v>-2.6900000000000146E-2</v>
      </c>
      <c r="F99" s="87">
        <f>'Table 5.1'!K99-'Table 5.1'!L99</f>
        <v>-6.469999999999998E-2</v>
      </c>
      <c r="G99" s="87">
        <f>'Table 5.1'!L99-'Table 5.1'!M99</f>
        <v>-7.0099999999999829E-2</v>
      </c>
      <c r="H99" s="88">
        <f>'Table 5.1'!M99-'Table 5.1'!N99</f>
        <v>0</v>
      </c>
      <c r="I99" s="81">
        <f>'Table 5.1'!J99-'Table 5.1'!N99</f>
        <v>-0.16169999999999995</v>
      </c>
      <c r="J99" s="92">
        <f>E99/'Table 5.1'!K99</f>
        <v>-2.3102026794915961E-2</v>
      </c>
      <c r="K99" s="30">
        <f>F99/'Table 5.1'!L99</f>
        <v>-5.2640143194207123E-2</v>
      </c>
      <c r="L99" s="30">
        <f>G99/'Table 5.1'!M99</f>
        <v>-5.3956280788177213E-2</v>
      </c>
      <c r="M99" s="30">
        <f>H99/'Table 5.1'!N99</f>
        <v>0</v>
      </c>
      <c r="N99" s="64">
        <f>I99/'Table 5.1'!N99</f>
        <v>-0.1244612068965517</v>
      </c>
      <c r="O99" s="179">
        <f t="shared" si="2"/>
        <v>494</v>
      </c>
      <c r="P99" s="180">
        <f t="shared" si="3"/>
        <v>494</v>
      </c>
      <c r="Q99" s="157"/>
      <c r="R99" s="157"/>
      <c r="S99" s="157"/>
      <c r="T99" s="157"/>
      <c r="U99" s="157"/>
      <c r="V99" s="157"/>
      <c r="W99" s="157"/>
    </row>
    <row r="100" spans="1:23" x14ac:dyDescent="0.2">
      <c r="A100" s="157"/>
      <c r="B100" s="19">
        <v>105201033</v>
      </c>
      <c r="C100" s="74" t="s">
        <v>214</v>
      </c>
      <c r="D100" s="75" t="s">
        <v>215</v>
      </c>
      <c r="E100" s="86">
        <f>'Table 5.1'!J100-'Table 5.1'!K100</f>
        <v>-4.7999999999999154E-3</v>
      </c>
      <c r="F100" s="87">
        <f>'Table 5.1'!K100-'Table 5.1'!L100</f>
        <v>1.7800000000000038E-2</v>
      </c>
      <c r="G100" s="87">
        <f>'Table 5.1'!L100-'Table 5.1'!M100</f>
        <v>-6.0100000000000042E-2</v>
      </c>
      <c r="H100" s="88">
        <f>'Table 5.1'!M100-'Table 5.1'!N100</f>
        <v>0</v>
      </c>
      <c r="I100" s="81">
        <f>'Table 5.1'!J100-'Table 5.1'!N100</f>
        <v>-4.709999999999992E-2</v>
      </c>
      <c r="J100" s="92">
        <f>E100/'Table 5.1'!K100</f>
        <v>-4.1841004184099678E-3</v>
      </c>
      <c r="K100" s="30">
        <f>F100/'Table 5.1'!L100</f>
        <v>1.5760580839383777E-2</v>
      </c>
      <c r="L100" s="30">
        <f>G100/'Table 5.1'!M100</f>
        <v>-5.052543085329974E-2</v>
      </c>
      <c r="M100" s="30">
        <f>H100/'Table 5.1'!N100</f>
        <v>0</v>
      </c>
      <c r="N100" s="64">
        <f>I100/'Table 5.1'!N100</f>
        <v>-3.9596469104665757E-2</v>
      </c>
      <c r="O100" s="179">
        <f t="shared" si="2"/>
        <v>419</v>
      </c>
      <c r="P100" s="180">
        <f t="shared" si="3"/>
        <v>410</v>
      </c>
      <c r="Q100" s="157"/>
      <c r="R100" s="157"/>
      <c r="S100" s="157"/>
      <c r="T100" s="157"/>
      <c r="U100" s="157"/>
      <c r="V100" s="157"/>
      <c r="W100" s="157"/>
    </row>
    <row r="101" spans="1:23" x14ac:dyDescent="0.2">
      <c r="A101" s="157"/>
      <c r="B101" s="19">
        <v>105201352</v>
      </c>
      <c r="C101" s="74" t="s">
        <v>216</v>
      </c>
      <c r="D101" s="75" t="s">
        <v>215</v>
      </c>
      <c r="E101" s="86">
        <f>'Table 5.1'!J101-'Table 5.1'!K101</f>
        <v>4.149999999999987E-2</v>
      </c>
      <c r="F101" s="87">
        <f>'Table 5.1'!K101-'Table 5.1'!L101</f>
        <v>1.1700000000000044E-2</v>
      </c>
      <c r="G101" s="87">
        <f>'Table 5.1'!L101-'Table 5.1'!M101</f>
        <v>-1.7099999999999893E-2</v>
      </c>
      <c r="H101" s="88">
        <f>'Table 5.1'!M101-'Table 5.1'!N101</f>
        <v>0</v>
      </c>
      <c r="I101" s="81">
        <f>'Table 5.1'!J101-'Table 5.1'!N101</f>
        <v>3.6100000000000021E-2</v>
      </c>
      <c r="J101" s="92">
        <f>E101/'Table 5.1'!K101</f>
        <v>3.4035922250471473E-2</v>
      </c>
      <c r="K101" s="30">
        <f>F101/'Table 5.1'!L101</f>
        <v>9.6886386220603211E-3</v>
      </c>
      <c r="L101" s="30">
        <f>G101/'Table 5.1'!M101</f>
        <v>-1.3962603086470069E-2</v>
      </c>
      <c r="M101" s="30">
        <f>H101/'Table 5.1'!N101</f>
        <v>0</v>
      </c>
      <c r="N101" s="64">
        <f>I101/'Table 5.1'!N101</f>
        <v>2.9476606515881461E-2</v>
      </c>
      <c r="O101" s="179">
        <f t="shared" si="2"/>
        <v>118</v>
      </c>
      <c r="P101" s="180">
        <f t="shared" si="3"/>
        <v>144</v>
      </c>
      <c r="Q101" s="157"/>
      <c r="R101" s="157"/>
      <c r="S101" s="157"/>
      <c r="T101" s="157"/>
      <c r="U101" s="157"/>
      <c r="V101" s="157"/>
      <c r="W101" s="157"/>
    </row>
    <row r="102" spans="1:23" x14ac:dyDescent="0.2">
      <c r="A102" s="157"/>
      <c r="B102" s="19">
        <v>105204703</v>
      </c>
      <c r="C102" s="74" t="s">
        <v>217</v>
      </c>
      <c r="D102" s="75" t="s">
        <v>215</v>
      </c>
      <c r="E102" s="86">
        <f>'Table 5.1'!J102-'Table 5.1'!K102</f>
        <v>-2.3400000000000087E-2</v>
      </c>
      <c r="F102" s="87">
        <f>'Table 5.1'!K102-'Table 5.1'!L102</f>
        <v>-6.3999999999999613E-3</v>
      </c>
      <c r="G102" s="87">
        <f>'Table 5.1'!L102-'Table 5.1'!M102</f>
        <v>-1.4399999999999968E-2</v>
      </c>
      <c r="H102" s="88">
        <f>'Table 5.1'!M102-'Table 5.1'!N102</f>
        <v>0</v>
      </c>
      <c r="I102" s="81">
        <f>'Table 5.1'!J102-'Table 5.1'!N102</f>
        <v>-4.4200000000000017E-2</v>
      </c>
      <c r="J102" s="92">
        <f>E102/'Table 5.1'!K102</f>
        <v>-2.0954598370197981E-2</v>
      </c>
      <c r="K102" s="30">
        <f>F102/'Table 5.1'!L102</f>
        <v>-5.6985130442524807E-3</v>
      </c>
      <c r="L102" s="30">
        <f>G102/'Table 5.1'!M102</f>
        <v>-1.2659340659340632E-2</v>
      </c>
      <c r="M102" s="30">
        <f>H102/'Table 5.1'!N102</f>
        <v>0</v>
      </c>
      <c r="N102" s="64">
        <f>I102/'Table 5.1'!N102</f>
        <v>-3.8857142857142875E-2</v>
      </c>
      <c r="O102" s="179">
        <f t="shared" si="2"/>
        <v>413</v>
      </c>
      <c r="P102" s="180">
        <f t="shared" si="3"/>
        <v>404</v>
      </c>
      <c r="Q102" s="157"/>
      <c r="R102" s="157"/>
      <c r="S102" s="157"/>
      <c r="T102" s="157"/>
      <c r="U102" s="157"/>
      <c r="V102" s="157"/>
      <c r="W102" s="157"/>
    </row>
    <row r="103" spans="1:23" x14ac:dyDescent="0.2">
      <c r="A103" s="157"/>
      <c r="B103" s="19">
        <v>105251453</v>
      </c>
      <c r="C103" s="74" t="s">
        <v>258</v>
      </c>
      <c r="D103" s="75" t="s">
        <v>259</v>
      </c>
      <c r="E103" s="86">
        <f>'Table 5.1'!J103-'Table 5.1'!K103</f>
        <v>4.1999999999999815E-2</v>
      </c>
      <c r="F103" s="87">
        <f>'Table 5.1'!K103-'Table 5.1'!L103</f>
        <v>-6.8799999999999972E-2</v>
      </c>
      <c r="G103" s="87">
        <f>'Table 5.1'!L103-'Table 5.1'!M103</f>
        <v>-6.9499999999999895E-2</v>
      </c>
      <c r="H103" s="88">
        <f>'Table 5.1'!M103-'Table 5.1'!N103</f>
        <v>0</v>
      </c>
      <c r="I103" s="81">
        <f>'Table 5.1'!J103-'Table 5.1'!N103</f>
        <v>-9.6300000000000052E-2</v>
      </c>
      <c r="J103" s="92">
        <f>E103/'Table 5.1'!K103</f>
        <v>3.4570746563503015E-2</v>
      </c>
      <c r="K103" s="30">
        <f>F103/'Table 5.1'!L103</f>
        <v>-5.3595076731323493E-2</v>
      </c>
      <c r="L103" s="30">
        <f>G103/'Table 5.1'!M103</f>
        <v>-5.1359739875849762E-2</v>
      </c>
      <c r="M103" s="30">
        <f>H103/'Table 5.1'!N103</f>
        <v>0</v>
      </c>
      <c r="N103" s="64">
        <f>I103/'Table 5.1'!N103</f>
        <v>-7.1164646763227951E-2</v>
      </c>
      <c r="O103" s="179">
        <f t="shared" si="2"/>
        <v>478</v>
      </c>
      <c r="P103" s="180">
        <f t="shared" si="3"/>
        <v>467</v>
      </c>
      <c r="Q103" s="157"/>
      <c r="R103" s="157"/>
      <c r="S103" s="157"/>
      <c r="T103" s="157"/>
      <c r="U103" s="157"/>
      <c r="V103" s="157"/>
      <c r="W103" s="157"/>
    </row>
    <row r="104" spans="1:23" x14ac:dyDescent="0.2">
      <c r="A104" s="157"/>
      <c r="B104" s="19">
        <v>105252602</v>
      </c>
      <c r="C104" s="74" t="s">
        <v>260</v>
      </c>
      <c r="D104" s="75" t="s">
        <v>259</v>
      </c>
      <c r="E104" s="86">
        <f>'Table 5.1'!J104-'Table 5.1'!K104</f>
        <v>3.1400000000000095E-2</v>
      </c>
      <c r="F104" s="87">
        <f>'Table 5.1'!K104-'Table 5.1'!L104</f>
        <v>-5.5000000000000604E-3</v>
      </c>
      <c r="G104" s="87">
        <f>'Table 5.1'!L104-'Table 5.1'!M104</f>
        <v>-4.4399999999999995E-2</v>
      </c>
      <c r="H104" s="88">
        <f>'Table 5.1'!M104-'Table 5.1'!N104</f>
        <v>0</v>
      </c>
      <c r="I104" s="81">
        <f>'Table 5.1'!J104-'Table 5.1'!N104</f>
        <v>-1.8499999999999961E-2</v>
      </c>
      <c r="J104" s="92">
        <f>E104/'Table 5.1'!K104</f>
        <v>2.0137241069710831E-2</v>
      </c>
      <c r="K104" s="30">
        <f>F104/'Table 5.1'!L104</f>
        <v>-3.5148261758691595E-3</v>
      </c>
      <c r="L104" s="30">
        <f>G104/'Table 5.1'!M104</f>
        <v>-2.7591349739000744E-2</v>
      </c>
      <c r="M104" s="30">
        <f>H104/'Table 5.1'!N104</f>
        <v>0</v>
      </c>
      <c r="N104" s="64">
        <f>I104/'Table 5.1'!N104</f>
        <v>-1.149639572458362E-2</v>
      </c>
      <c r="O104" s="179">
        <f t="shared" si="2"/>
        <v>344</v>
      </c>
      <c r="P104" s="180">
        <f t="shared" si="3"/>
        <v>326</v>
      </c>
      <c r="Q104" s="157"/>
      <c r="R104" s="157"/>
      <c r="S104" s="157"/>
      <c r="T104" s="157"/>
      <c r="U104" s="157"/>
      <c r="V104" s="157"/>
      <c r="W104" s="157"/>
    </row>
    <row r="105" spans="1:23" x14ac:dyDescent="0.2">
      <c r="A105" s="157"/>
      <c r="B105" s="19">
        <v>105253303</v>
      </c>
      <c r="C105" s="74" t="s">
        <v>261</v>
      </c>
      <c r="D105" s="75" t="s">
        <v>259</v>
      </c>
      <c r="E105" s="86">
        <f>'Table 5.1'!J105-'Table 5.1'!K105</f>
        <v>-3.6299999999999999E-2</v>
      </c>
      <c r="F105" s="87">
        <f>'Table 5.1'!K105-'Table 5.1'!L105</f>
        <v>-2.0000000000000018E-3</v>
      </c>
      <c r="G105" s="87">
        <f>'Table 5.1'!L105-'Table 5.1'!M105</f>
        <v>-1.9999999999997797E-4</v>
      </c>
      <c r="H105" s="88">
        <f>'Table 5.1'!M105-'Table 5.1'!N105</f>
        <v>0</v>
      </c>
      <c r="I105" s="81">
        <f>'Table 5.1'!J105-'Table 5.1'!N105</f>
        <v>-3.8499999999999979E-2</v>
      </c>
      <c r="J105" s="92">
        <f>E105/'Table 5.1'!K105</f>
        <v>-5.2517361111111105E-2</v>
      </c>
      <c r="K105" s="30">
        <f>F105/'Table 5.1'!L105</f>
        <v>-2.8851702250432799E-3</v>
      </c>
      <c r="L105" s="30">
        <f>G105/'Table 5.1'!M105</f>
        <v>-2.8843380444184879E-4</v>
      </c>
      <c r="M105" s="30">
        <f>H105/'Table 5.1'!N105</f>
        <v>0</v>
      </c>
      <c r="N105" s="64">
        <f>I105/'Table 5.1'!N105</f>
        <v>-5.552350735506198E-2</v>
      </c>
      <c r="O105" s="179">
        <f t="shared" si="2"/>
        <v>399</v>
      </c>
      <c r="P105" s="180">
        <f t="shared" si="3"/>
        <v>446</v>
      </c>
      <c r="Q105" s="157"/>
      <c r="R105" s="157"/>
      <c r="S105" s="157"/>
      <c r="T105" s="157"/>
      <c r="U105" s="157"/>
      <c r="V105" s="157"/>
      <c r="W105" s="157"/>
    </row>
    <row r="106" spans="1:23" x14ac:dyDescent="0.2">
      <c r="A106" s="157"/>
      <c r="B106" s="19">
        <v>105253553</v>
      </c>
      <c r="C106" s="74" t="s">
        <v>262</v>
      </c>
      <c r="D106" s="75" t="s">
        <v>259</v>
      </c>
      <c r="E106" s="86">
        <f>'Table 5.1'!J106-'Table 5.1'!K106</f>
        <v>-5.0100000000000033E-2</v>
      </c>
      <c r="F106" s="87">
        <f>'Table 5.1'!K106-'Table 5.1'!L106</f>
        <v>1.3000000000000012E-2</v>
      </c>
      <c r="G106" s="87">
        <f>'Table 5.1'!L106-'Table 5.1'!M106</f>
        <v>1.7000000000000348E-3</v>
      </c>
      <c r="H106" s="88">
        <f>'Table 5.1'!M106-'Table 5.1'!N106</f>
        <v>0</v>
      </c>
      <c r="I106" s="81">
        <f>'Table 5.1'!J106-'Table 5.1'!N106</f>
        <v>-3.5399999999999987E-2</v>
      </c>
      <c r="J106" s="92">
        <f>E106/'Table 5.1'!K106</f>
        <v>-5.0575408843125412E-2</v>
      </c>
      <c r="K106" s="30">
        <f>F106/'Table 5.1'!L106</f>
        <v>1.3297872340425544E-2</v>
      </c>
      <c r="L106" s="30">
        <f>G106/'Table 5.1'!M106</f>
        <v>1.7419817604263088E-3</v>
      </c>
      <c r="M106" s="30">
        <f>H106/'Table 5.1'!N106</f>
        <v>0</v>
      </c>
      <c r="N106" s="64">
        <f>I106/'Table 5.1'!N106</f>
        <v>-3.6274208422994149E-2</v>
      </c>
      <c r="O106" s="179">
        <f t="shared" si="2"/>
        <v>391</v>
      </c>
      <c r="P106" s="180">
        <f t="shared" si="3"/>
        <v>394</v>
      </c>
      <c r="Q106" s="157"/>
      <c r="R106" s="157"/>
      <c r="S106" s="157"/>
      <c r="T106" s="157"/>
      <c r="U106" s="157"/>
      <c r="V106" s="157"/>
      <c r="W106" s="157"/>
    </row>
    <row r="107" spans="1:23" x14ac:dyDescent="0.2">
      <c r="A107" s="157"/>
      <c r="B107" s="19">
        <v>105253903</v>
      </c>
      <c r="C107" s="74" t="s">
        <v>263</v>
      </c>
      <c r="D107" s="75" t="s">
        <v>259</v>
      </c>
      <c r="E107" s="86">
        <f>'Table 5.1'!J107-'Table 5.1'!K107</f>
        <v>-3.0999999999998806E-3</v>
      </c>
      <c r="F107" s="87">
        <f>'Table 5.1'!K107-'Table 5.1'!L107</f>
        <v>3.5799999999999832E-2</v>
      </c>
      <c r="G107" s="87">
        <f>'Table 5.1'!L107-'Table 5.1'!M107</f>
        <v>-1.6599999999999948E-2</v>
      </c>
      <c r="H107" s="88">
        <f>'Table 5.1'!M107-'Table 5.1'!N107</f>
        <v>0</v>
      </c>
      <c r="I107" s="81">
        <f>'Table 5.1'!J107-'Table 5.1'!N107</f>
        <v>1.6100000000000003E-2</v>
      </c>
      <c r="J107" s="92">
        <f>E107/'Table 5.1'!K107</f>
        <v>-2.9893924783026818E-3</v>
      </c>
      <c r="K107" s="30">
        <f>F107/'Table 5.1'!L107</f>
        <v>3.5757091490211577E-2</v>
      </c>
      <c r="L107" s="30">
        <f>G107/'Table 5.1'!M107</f>
        <v>-1.6309687561406903E-2</v>
      </c>
      <c r="M107" s="30">
        <f>H107/'Table 5.1'!N107</f>
        <v>0</v>
      </c>
      <c r="N107" s="64">
        <f>I107/'Table 5.1'!N107</f>
        <v>1.5818431911966989E-2</v>
      </c>
      <c r="O107" s="179">
        <f t="shared" si="2"/>
        <v>197</v>
      </c>
      <c r="P107" s="180">
        <f t="shared" si="3"/>
        <v>207</v>
      </c>
      <c r="Q107" s="157"/>
      <c r="R107" s="157"/>
      <c r="S107" s="157"/>
      <c r="T107" s="157"/>
      <c r="U107" s="157"/>
      <c r="V107" s="157"/>
      <c r="W107" s="157"/>
    </row>
    <row r="108" spans="1:23" x14ac:dyDescent="0.2">
      <c r="A108" s="157"/>
      <c r="B108" s="19">
        <v>105254053</v>
      </c>
      <c r="C108" s="74" t="s">
        <v>264</v>
      </c>
      <c r="D108" s="75" t="s">
        <v>259</v>
      </c>
      <c r="E108" s="86">
        <f>'Table 5.1'!J108-'Table 5.1'!K108</f>
        <v>2.0100000000000007E-2</v>
      </c>
      <c r="F108" s="87">
        <f>'Table 5.1'!K108-'Table 5.1'!L108</f>
        <v>2.6999999999999913E-2</v>
      </c>
      <c r="G108" s="87">
        <f>'Table 5.1'!L108-'Table 5.1'!M108</f>
        <v>3.5800000000000054E-2</v>
      </c>
      <c r="H108" s="88">
        <f>'Table 5.1'!M108-'Table 5.1'!N108</f>
        <v>0</v>
      </c>
      <c r="I108" s="81">
        <f>'Table 5.1'!J108-'Table 5.1'!N108</f>
        <v>8.2899999999999974E-2</v>
      </c>
      <c r="J108" s="92">
        <f>E108/'Table 5.1'!K108</f>
        <v>1.7551519385260221E-2</v>
      </c>
      <c r="K108" s="30">
        <f>F108/'Table 5.1'!L108</f>
        <v>2.4145948846360142E-2</v>
      </c>
      <c r="L108" s="30">
        <f>G108/'Table 5.1'!M108</f>
        <v>3.3074648928307512E-2</v>
      </c>
      <c r="M108" s="30">
        <f>H108/'Table 5.1'!N108</f>
        <v>0</v>
      </c>
      <c r="N108" s="64">
        <f>I108/'Table 5.1'!N108</f>
        <v>7.6589061345158874E-2</v>
      </c>
      <c r="O108" s="179">
        <f t="shared" si="2"/>
        <v>37</v>
      </c>
      <c r="P108" s="180">
        <f t="shared" si="3"/>
        <v>45</v>
      </c>
      <c r="Q108" s="157"/>
      <c r="R108" s="157"/>
      <c r="S108" s="157"/>
      <c r="T108" s="157"/>
      <c r="U108" s="157"/>
      <c r="V108" s="157"/>
      <c r="W108" s="157"/>
    </row>
    <row r="109" spans="1:23" x14ac:dyDescent="0.2">
      <c r="A109" s="157"/>
      <c r="B109" s="19">
        <v>105254353</v>
      </c>
      <c r="C109" s="74" t="s">
        <v>265</v>
      </c>
      <c r="D109" s="75" t="s">
        <v>259</v>
      </c>
      <c r="E109" s="86">
        <f>'Table 5.1'!J109-'Table 5.1'!K109</f>
        <v>3.8200000000000012E-2</v>
      </c>
      <c r="F109" s="87">
        <f>'Table 5.1'!K109-'Table 5.1'!L109</f>
        <v>6.0999999999999943E-3</v>
      </c>
      <c r="G109" s="87">
        <f>'Table 5.1'!L109-'Table 5.1'!M109</f>
        <v>3.8999999999999035E-3</v>
      </c>
      <c r="H109" s="88">
        <f>'Table 5.1'!M109-'Table 5.1'!N109</f>
        <v>0</v>
      </c>
      <c r="I109" s="81">
        <f>'Table 5.1'!J109-'Table 5.1'!N109</f>
        <v>4.819999999999991E-2</v>
      </c>
      <c r="J109" s="92">
        <f>E109/'Table 5.1'!K109</f>
        <v>4.424368774612001E-2</v>
      </c>
      <c r="K109" s="30">
        <f>F109/'Table 5.1'!L109</f>
        <v>7.1153621835996668E-3</v>
      </c>
      <c r="L109" s="30">
        <f>G109/'Table 5.1'!M109</f>
        <v>4.5699554722286187E-3</v>
      </c>
      <c r="M109" s="30">
        <f>H109/'Table 5.1'!N109</f>
        <v>0</v>
      </c>
      <c r="N109" s="64">
        <f>I109/'Table 5.1'!N109</f>
        <v>5.6479962502929353E-2</v>
      </c>
      <c r="O109" s="179">
        <f t="shared" si="2"/>
        <v>90</v>
      </c>
      <c r="P109" s="180">
        <f t="shared" si="3"/>
        <v>68</v>
      </c>
      <c r="Q109" s="157"/>
      <c r="R109" s="157"/>
      <c r="S109" s="157"/>
      <c r="T109" s="157"/>
      <c r="U109" s="157"/>
      <c r="V109" s="157"/>
      <c r="W109" s="157"/>
    </row>
    <row r="110" spans="1:23" x14ac:dyDescent="0.2">
      <c r="A110" s="157"/>
      <c r="B110" s="19">
        <v>105256553</v>
      </c>
      <c r="C110" s="74" t="s">
        <v>266</v>
      </c>
      <c r="D110" s="75" t="s">
        <v>259</v>
      </c>
      <c r="E110" s="86">
        <f>'Table 5.1'!J110-'Table 5.1'!K110</f>
        <v>3.6000000000000032E-2</v>
      </c>
      <c r="F110" s="87">
        <f>'Table 5.1'!K110-'Table 5.1'!L110</f>
        <v>6.4300000000000024E-2</v>
      </c>
      <c r="G110" s="87">
        <f>'Table 5.1'!L110-'Table 5.1'!M110</f>
        <v>2.7899999999999814E-2</v>
      </c>
      <c r="H110" s="88">
        <f>'Table 5.1'!M110-'Table 5.1'!N110</f>
        <v>0</v>
      </c>
      <c r="I110" s="81">
        <f>'Table 5.1'!J110-'Table 5.1'!N110</f>
        <v>0.12819999999999987</v>
      </c>
      <c r="J110" s="92">
        <f>E110/'Table 5.1'!K110</f>
        <v>3.2505643340857822E-2</v>
      </c>
      <c r="K110" s="30">
        <f>F110/'Table 5.1'!L110</f>
        <v>6.1637269938650333E-2</v>
      </c>
      <c r="L110" s="30">
        <f>G110/'Table 5.1'!M110</f>
        <v>2.7479562690830111E-2</v>
      </c>
      <c r="M110" s="30">
        <f>H110/'Table 5.1'!N110</f>
        <v>0</v>
      </c>
      <c r="N110" s="64">
        <f>I110/'Table 5.1'!N110</f>
        <v>0.12626809809908388</v>
      </c>
      <c r="O110" s="179">
        <f t="shared" si="2"/>
        <v>18</v>
      </c>
      <c r="P110" s="180">
        <f t="shared" si="3"/>
        <v>12</v>
      </c>
      <c r="Q110" s="157"/>
      <c r="R110" s="157"/>
      <c r="S110" s="157"/>
      <c r="T110" s="157"/>
      <c r="U110" s="157"/>
      <c r="V110" s="157"/>
      <c r="W110" s="157"/>
    </row>
    <row r="111" spans="1:23" x14ac:dyDescent="0.2">
      <c r="A111" s="157"/>
      <c r="B111" s="19">
        <v>105257602</v>
      </c>
      <c r="C111" s="74" t="s">
        <v>267</v>
      </c>
      <c r="D111" s="75" t="s">
        <v>259</v>
      </c>
      <c r="E111" s="86">
        <f>'Table 5.1'!J111-'Table 5.1'!K111</f>
        <v>1.6599999999999948E-2</v>
      </c>
      <c r="F111" s="87">
        <f>'Table 5.1'!K111-'Table 5.1'!L111</f>
        <v>1.9000000000000128E-3</v>
      </c>
      <c r="G111" s="87">
        <f>'Table 5.1'!L111-'Table 5.1'!M111</f>
        <v>-8.0000000000002292E-4</v>
      </c>
      <c r="H111" s="88">
        <f>'Table 5.1'!M111-'Table 5.1'!N111</f>
        <v>0</v>
      </c>
      <c r="I111" s="81">
        <f>'Table 5.1'!J111-'Table 5.1'!N111</f>
        <v>1.7699999999999938E-2</v>
      </c>
      <c r="J111" s="92">
        <f>E111/'Table 5.1'!K111</f>
        <v>1.7340436644729916E-2</v>
      </c>
      <c r="K111" s="30">
        <f>F111/'Table 5.1'!L111</f>
        <v>1.9886958342055817E-3</v>
      </c>
      <c r="L111" s="30">
        <f>G111/'Table 5.1'!M111</f>
        <v>-8.3664505333614606E-4</v>
      </c>
      <c r="M111" s="30">
        <f>H111/'Table 5.1'!N111</f>
        <v>0</v>
      </c>
      <c r="N111" s="64">
        <f>I111/'Table 5.1'!N111</f>
        <v>1.8510771805061638E-2</v>
      </c>
      <c r="O111" s="179">
        <f t="shared" si="2"/>
        <v>191</v>
      </c>
      <c r="P111" s="180">
        <f t="shared" si="3"/>
        <v>189</v>
      </c>
      <c r="Q111" s="157"/>
      <c r="R111" s="157"/>
      <c r="S111" s="157"/>
      <c r="T111" s="157"/>
      <c r="U111" s="157"/>
      <c r="V111" s="157"/>
      <c r="W111" s="157"/>
    </row>
    <row r="112" spans="1:23" x14ac:dyDescent="0.2">
      <c r="A112" s="157"/>
      <c r="B112" s="19">
        <v>105258303</v>
      </c>
      <c r="C112" s="74" t="s">
        <v>268</v>
      </c>
      <c r="D112" s="75" t="s">
        <v>259</v>
      </c>
      <c r="E112" s="86">
        <f>'Table 5.1'!J112-'Table 5.1'!K112</f>
        <v>-1.6699999999999937E-2</v>
      </c>
      <c r="F112" s="87">
        <f>'Table 5.1'!K112-'Table 5.1'!L112</f>
        <v>2.3300000000000098E-2</v>
      </c>
      <c r="G112" s="87">
        <f>'Table 5.1'!L112-'Table 5.1'!M112</f>
        <v>3.1999999999998696E-3</v>
      </c>
      <c r="H112" s="88">
        <f>'Table 5.1'!M112-'Table 5.1'!N112</f>
        <v>0</v>
      </c>
      <c r="I112" s="81">
        <f>'Table 5.1'!J112-'Table 5.1'!N112</f>
        <v>9.8000000000000309E-3</v>
      </c>
      <c r="J112" s="92">
        <f>E112/'Table 5.1'!K112</f>
        <v>-1.5176299527444507E-2</v>
      </c>
      <c r="K112" s="30">
        <f>F112/'Table 5.1'!L112</f>
        <v>2.1632160430786463E-2</v>
      </c>
      <c r="L112" s="30">
        <f>G112/'Table 5.1'!M112</f>
        <v>2.9797932768412974E-3</v>
      </c>
      <c r="M112" s="30">
        <f>H112/'Table 5.1'!N112</f>
        <v>0</v>
      </c>
      <c r="N112" s="64">
        <f>I112/'Table 5.1'!N112</f>
        <v>9.1256169103268742E-3</v>
      </c>
      <c r="O112" s="179">
        <f t="shared" si="2"/>
        <v>229</v>
      </c>
      <c r="P112" s="180">
        <f t="shared" si="3"/>
        <v>235</v>
      </c>
      <c r="Q112" s="157"/>
      <c r="R112" s="157"/>
      <c r="S112" s="157"/>
      <c r="T112" s="157"/>
      <c r="U112" s="157"/>
      <c r="V112" s="157"/>
      <c r="W112" s="157"/>
    </row>
    <row r="113" spans="1:23" x14ac:dyDescent="0.2">
      <c r="A113" s="157"/>
      <c r="B113" s="19">
        <v>105258503</v>
      </c>
      <c r="C113" s="74" t="s">
        <v>269</v>
      </c>
      <c r="D113" s="75" t="s">
        <v>259</v>
      </c>
      <c r="E113" s="86">
        <f>'Table 5.1'!J113-'Table 5.1'!K113</f>
        <v>0</v>
      </c>
      <c r="F113" s="87">
        <f>'Table 5.1'!K113-'Table 5.1'!L113</f>
        <v>4.0200000000000014E-2</v>
      </c>
      <c r="G113" s="87">
        <f>'Table 5.1'!L113-'Table 5.1'!M113</f>
        <v>2.5000000000001688E-3</v>
      </c>
      <c r="H113" s="88">
        <f>'Table 5.1'!M113-'Table 5.1'!N113</f>
        <v>0</v>
      </c>
      <c r="I113" s="81">
        <f>'Table 5.1'!J113-'Table 5.1'!N113</f>
        <v>4.2700000000000182E-2</v>
      </c>
      <c r="J113" s="92">
        <f>E113/'Table 5.1'!K113</f>
        <v>0</v>
      </c>
      <c r="K113" s="30">
        <f>F113/'Table 5.1'!L113</f>
        <v>3.8006996312754102E-2</v>
      </c>
      <c r="L113" s="30">
        <f>G113/'Table 5.1'!M113</f>
        <v>2.3692191053830258E-3</v>
      </c>
      <c r="M113" s="30">
        <f>H113/'Table 5.1'!N113</f>
        <v>0</v>
      </c>
      <c r="N113" s="64">
        <f>I113/'Table 5.1'!N113</f>
        <v>4.0466262319939522E-2</v>
      </c>
      <c r="O113" s="179">
        <f t="shared" si="2"/>
        <v>101</v>
      </c>
      <c r="P113" s="180">
        <f t="shared" si="3"/>
        <v>107</v>
      </c>
      <c r="Q113" s="157"/>
      <c r="R113" s="157"/>
      <c r="S113" s="157"/>
      <c r="T113" s="157"/>
      <c r="U113" s="157"/>
      <c r="V113" s="157"/>
      <c r="W113" s="157"/>
    </row>
    <row r="114" spans="1:23" x14ac:dyDescent="0.2">
      <c r="A114" s="157"/>
      <c r="B114" s="19">
        <v>105259103</v>
      </c>
      <c r="C114" s="74" t="s">
        <v>270</v>
      </c>
      <c r="D114" s="75" t="s">
        <v>259</v>
      </c>
      <c r="E114" s="86">
        <f>'Table 5.1'!J114-'Table 5.1'!K114</f>
        <v>2.6000000000000023E-2</v>
      </c>
      <c r="F114" s="87">
        <f>'Table 5.1'!K114-'Table 5.1'!L114</f>
        <v>-4.5299999999999896E-2</v>
      </c>
      <c r="G114" s="87">
        <f>'Table 5.1'!L114-'Table 5.1'!M114</f>
        <v>7.0599999999999996E-2</v>
      </c>
      <c r="H114" s="88">
        <f>'Table 5.1'!M114-'Table 5.1'!N114</f>
        <v>0</v>
      </c>
      <c r="I114" s="81">
        <f>'Table 5.1'!J114-'Table 5.1'!N114</f>
        <v>5.1300000000000123E-2</v>
      </c>
      <c r="J114" s="92">
        <f>E114/'Table 5.1'!K114</f>
        <v>2.1686546000500476E-2</v>
      </c>
      <c r="K114" s="30">
        <f>F114/'Table 5.1'!L114</f>
        <v>-3.640893746986007E-2</v>
      </c>
      <c r="L114" s="30">
        <f>G114/'Table 5.1'!M114</f>
        <v>6.0156782549420584E-2</v>
      </c>
      <c r="M114" s="30">
        <f>H114/'Table 5.1'!N114</f>
        <v>0</v>
      </c>
      <c r="N114" s="64">
        <f>I114/'Table 5.1'!N114</f>
        <v>4.37116564417179E-2</v>
      </c>
      <c r="O114" s="179">
        <f t="shared" si="2"/>
        <v>83</v>
      </c>
      <c r="P114" s="180">
        <f t="shared" si="3"/>
        <v>98</v>
      </c>
      <c r="Q114" s="157"/>
      <c r="R114" s="157"/>
      <c r="S114" s="157"/>
      <c r="T114" s="157"/>
      <c r="U114" s="157"/>
      <c r="V114" s="157"/>
      <c r="W114" s="157"/>
    </row>
    <row r="115" spans="1:23" x14ac:dyDescent="0.2">
      <c r="A115" s="157"/>
      <c r="B115" s="19">
        <v>105259703</v>
      </c>
      <c r="C115" s="74" t="s">
        <v>271</v>
      </c>
      <c r="D115" s="75" t="s">
        <v>259</v>
      </c>
      <c r="E115" s="86">
        <f>'Table 5.1'!J115-'Table 5.1'!K115</f>
        <v>2.8399999999999981E-2</v>
      </c>
      <c r="F115" s="87">
        <f>'Table 5.1'!K115-'Table 5.1'!L115</f>
        <v>6.6000000000000503E-3</v>
      </c>
      <c r="G115" s="87">
        <f>'Table 5.1'!L115-'Table 5.1'!M115</f>
        <v>-5.7000000000000384E-3</v>
      </c>
      <c r="H115" s="88">
        <f>'Table 5.1'!M115-'Table 5.1'!N115</f>
        <v>0</v>
      </c>
      <c r="I115" s="81">
        <f>'Table 5.1'!J115-'Table 5.1'!N115</f>
        <v>2.9299999999999993E-2</v>
      </c>
      <c r="J115" s="92">
        <f>E115/'Table 5.1'!K115</f>
        <v>3.3637332701646309E-2</v>
      </c>
      <c r="K115" s="30">
        <f>F115/'Table 5.1'!L115</f>
        <v>7.8787155306196139E-3</v>
      </c>
      <c r="L115" s="30">
        <f>G115/'Table 5.1'!M115</f>
        <v>-6.7583590230021794E-3</v>
      </c>
      <c r="M115" s="30">
        <f>H115/'Table 5.1'!N115</f>
        <v>0</v>
      </c>
      <c r="N115" s="64">
        <f>I115/'Table 5.1'!N115</f>
        <v>3.474033673227412E-2</v>
      </c>
      <c r="O115" s="179">
        <f t="shared" si="2"/>
        <v>141</v>
      </c>
      <c r="P115" s="180">
        <f t="shared" si="3"/>
        <v>132</v>
      </c>
      <c r="Q115" s="157"/>
      <c r="R115" s="157"/>
      <c r="S115" s="157"/>
      <c r="T115" s="157"/>
      <c r="U115" s="157"/>
      <c r="V115" s="157"/>
      <c r="W115" s="157"/>
    </row>
    <row r="116" spans="1:23" x14ac:dyDescent="0.2">
      <c r="A116" s="157"/>
      <c r="B116" s="19">
        <v>105628302</v>
      </c>
      <c r="C116" s="74" t="s">
        <v>524</v>
      </c>
      <c r="D116" s="75" t="s">
        <v>525</v>
      </c>
      <c r="E116" s="86">
        <f>'Table 5.1'!J116-'Table 5.1'!K116</f>
        <v>2.0100000000000007E-2</v>
      </c>
      <c r="F116" s="87">
        <f>'Table 5.1'!K116-'Table 5.1'!L116</f>
        <v>4.0000000000000036E-3</v>
      </c>
      <c r="G116" s="87">
        <f>'Table 5.1'!L116-'Table 5.1'!M116</f>
        <v>2.1400000000000086E-2</v>
      </c>
      <c r="H116" s="88">
        <f>'Table 5.1'!M116-'Table 5.1'!N116</f>
        <v>0</v>
      </c>
      <c r="I116" s="81">
        <f>'Table 5.1'!J116-'Table 5.1'!N116</f>
        <v>4.5500000000000096E-2</v>
      </c>
      <c r="J116" s="92">
        <f>E116/'Table 5.1'!K116</f>
        <v>1.6461916461916467E-2</v>
      </c>
      <c r="K116" s="30">
        <f>F116/'Table 5.1'!L116</f>
        <v>3.286770747740348E-3</v>
      </c>
      <c r="L116" s="30">
        <f>G116/'Table 5.1'!M116</f>
        <v>1.789896286383413E-2</v>
      </c>
      <c r="M116" s="30">
        <f>H116/'Table 5.1'!N116</f>
        <v>0</v>
      </c>
      <c r="N116" s="64">
        <f>I116/'Table 5.1'!N116</f>
        <v>3.8056206088993051E-2</v>
      </c>
      <c r="O116" s="179">
        <f t="shared" si="2"/>
        <v>97</v>
      </c>
      <c r="P116" s="180">
        <f t="shared" si="3"/>
        <v>121</v>
      </c>
      <c r="Q116" s="157"/>
      <c r="R116" s="157"/>
      <c r="S116" s="157"/>
      <c r="T116" s="157"/>
      <c r="U116" s="157"/>
      <c r="V116" s="157"/>
      <c r="W116" s="157"/>
    </row>
    <row r="117" spans="1:23" x14ac:dyDescent="0.2">
      <c r="A117" s="157"/>
      <c r="B117" s="19">
        <v>106160303</v>
      </c>
      <c r="C117" s="74" t="s">
        <v>188</v>
      </c>
      <c r="D117" s="75" t="s">
        <v>189</v>
      </c>
      <c r="E117" s="86">
        <f>'Table 5.1'!J117-'Table 5.1'!K117</f>
        <v>-6.1399999999999899E-2</v>
      </c>
      <c r="F117" s="87">
        <f>'Table 5.1'!K117-'Table 5.1'!L117</f>
        <v>5.9000000000000163E-3</v>
      </c>
      <c r="G117" s="87">
        <f>'Table 5.1'!L117-'Table 5.1'!M117</f>
        <v>7.2599999999999998E-2</v>
      </c>
      <c r="H117" s="88">
        <f>'Table 5.1'!M117-'Table 5.1'!N117</f>
        <v>0</v>
      </c>
      <c r="I117" s="81">
        <f>'Table 5.1'!J117-'Table 5.1'!N117</f>
        <v>1.7100000000000115E-2</v>
      </c>
      <c r="J117" s="92">
        <f>E117/'Table 5.1'!K117</f>
        <v>-5.1687852512837695E-2</v>
      </c>
      <c r="K117" s="30">
        <f>F117/'Table 5.1'!L117</f>
        <v>4.9915397631133812E-3</v>
      </c>
      <c r="L117" s="30">
        <f>G117/'Table 5.1'!M117</f>
        <v>6.5440778799351007E-2</v>
      </c>
      <c r="M117" s="30">
        <f>H117/'Table 5.1'!N117</f>
        <v>0</v>
      </c>
      <c r="N117" s="64">
        <f>I117/'Table 5.1'!N117</f>
        <v>1.5413737155219142E-2</v>
      </c>
      <c r="O117" s="179">
        <f t="shared" si="2"/>
        <v>193</v>
      </c>
      <c r="P117" s="180">
        <f t="shared" si="3"/>
        <v>210</v>
      </c>
      <c r="Q117" s="157"/>
      <c r="R117" s="157"/>
      <c r="S117" s="157"/>
      <c r="T117" s="157"/>
      <c r="U117" s="157"/>
      <c r="V117" s="157"/>
      <c r="W117" s="157"/>
    </row>
    <row r="118" spans="1:23" x14ac:dyDescent="0.2">
      <c r="A118" s="157"/>
      <c r="B118" s="19">
        <v>106161203</v>
      </c>
      <c r="C118" s="74" t="s">
        <v>190</v>
      </c>
      <c r="D118" s="75" t="s">
        <v>189</v>
      </c>
      <c r="E118" s="86">
        <f>'Table 5.1'!J118-'Table 5.1'!K118</f>
        <v>-1.0099999999999998E-2</v>
      </c>
      <c r="F118" s="87">
        <f>'Table 5.1'!K118-'Table 5.1'!L118</f>
        <v>0.10439999999999983</v>
      </c>
      <c r="G118" s="87">
        <f>'Table 5.1'!L118-'Table 5.1'!M118</f>
        <v>6.8400000000000016E-2</v>
      </c>
      <c r="H118" s="88">
        <f>'Table 5.1'!M118-'Table 5.1'!N118</f>
        <v>0</v>
      </c>
      <c r="I118" s="81">
        <f>'Table 5.1'!J118-'Table 5.1'!N118</f>
        <v>0.16269999999999984</v>
      </c>
      <c r="J118" s="92">
        <f>E118/'Table 5.1'!K118</f>
        <v>-7.2050221144243105E-3</v>
      </c>
      <c r="K118" s="30">
        <f>F118/'Table 5.1'!L118</f>
        <v>8.0468629566825822E-2</v>
      </c>
      <c r="L118" s="30">
        <f>G118/'Table 5.1'!M118</f>
        <v>5.5655004068348259E-2</v>
      </c>
      <c r="M118" s="30">
        <f>H118/'Table 5.1'!N118</f>
        <v>0</v>
      </c>
      <c r="N118" s="64">
        <f>I118/'Table 5.1'!N118</f>
        <v>0.13238405207485748</v>
      </c>
      <c r="O118" s="179">
        <f t="shared" si="2"/>
        <v>9</v>
      </c>
      <c r="P118" s="180">
        <f t="shared" si="3"/>
        <v>9</v>
      </c>
      <c r="Q118" s="157"/>
      <c r="R118" s="157"/>
      <c r="S118" s="157"/>
      <c r="T118" s="157"/>
      <c r="U118" s="157"/>
      <c r="V118" s="157"/>
      <c r="W118" s="157"/>
    </row>
    <row r="119" spans="1:23" x14ac:dyDescent="0.2">
      <c r="A119" s="157"/>
      <c r="B119" s="19">
        <v>106161703</v>
      </c>
      <c r="C119" s="74" t="s">
        <v>191</v>
      </c>
      <c r="D119" s="75" t="s">
        <v>189</v>
      </c>
      <c r="E119" s="86">
        <f>'Table 5.1'!J119-'Table 5.1'!K119</f>
        <v>-0.19550000000000001</v>
      </c>
      <c r="F119" s="87">
        <f>'Table 5.1'!K119-'Table 5.1'!L119</f>
        <v>2.079999999999993E-2</v>
      </c>
      <c r="G119" s="87">
        <f>'Table 5.1'!L119-'Table 5.1'!M119</f>
        <v>-1.9099999999999895E-2</v>
      </c>
      <c r="H119" s="88">
        <f>'Table 5.1'!M119-'Table 5.1'!N119</f>
        <v>0</v>
      </c>
      <c r="I119" s="81">
        <f>'Table 5.1'!J119-'Table 5.1'!N119</f>
        <v>-0.19379999999999997</v>
      </c>
      <c r="J119" s="92">
        <f>E119/'Table 5.1'!K119</f>
        <v>-0.12690684842583577</v>
      </c>
      <c r="K119" s="30">
        <f>F119/'Table 5.1'!L119</f>
        <v>1.3686911890504657E-2</v>
      </c>
      <c r="L119" s="30">
        <f>G119/'Table 5.1'!M119</f>
        <v>-1.2412269300753766E-2</v>
      </c>
      <c r="M119" s="30">
        <f>H119/'Table 5.1'!N119</f>
        <v>0</v>
      </c>
      <c r="N119" s="64">
        <f>I119/'Table 5.1'!N119</f>
        <v>-0.12594229269560694</v>
      </c>
      <c r="O119" s="179">
        <f t="shared" si="2"/>
        <v>498</v>
      </c>
      <c r="P119" s="180">
        <f t="shared" si="3"/>
        <v>495</v>
      </c>
      <c r="Q119" s="157"/>
      <c r="R119" s="157"/>
      <c r="S119" s="157"/>
      <c r="T119" s="157"/>
      <c r="U119" s="157"/>
      <c r="V119" s="157"/>
      <c r="W119" s="157"/>
    </row>
    <row r="120" spans="1:23" x14ac:dyDescent="0.2">
      <c r="A120" s="157"/>
      <c r="B120" s="19">
        <v>106166503</v>
      </c>
      <c r="C120" s="74" t="s">
        <v>192</v>
      </c>
      <c r="D120" s="75" t="s">
        <v>189</v>
      </c>
      <c r="E120" s="86">
        <f>'Table 5.1'!J120-'Table 5.1'!K120</f>
        <v>7.9399999999999915E-2</v>
      </c>
      <c r="F120" s="87">
        <f>'Table 5.1'!K120-'Table 5.1'!L120</f>
        <v>-2.1900000000000031E-2</v>
      </c>
      <c r="G120" s="87">
        <f>'Table 5.1'!L120-'Table 5.1'!M120</f>
        <v>-6.3999999999999613E-3</v>
      </c>
      <c r="H120" s="88">
        <f>'Table 5.1'!M120-'Table 5.1'!N120</f>
        <v>0</v>
      </c>
      <c r="I120" s="81">
        <f>'Table 5.1'!J120-'Table 5.1'!N120</f>
        <v>5.1099999999999923E-2</v>
      </c>
      <c r="J120" s="92">
        <f>E120/'Table 5.1'!K120</f>
        <v>7.2005078443819634E-2</v>
      </c>
      <c r="K120" s="30">
        <f>F120/'Table 5.1'!L120</f>
        <v>-1.9473590609994693E-2</v>
      </c>
      <c r="L120" s="30">
        <f>G120/'Table 5.1'!M120</f>
        <v>-5.6587091069849344E-3</v>
      </c>
      <c r="M120" s="30">
        <f>H120/'Table 5.1'!N120</f>
        <v>0</v>
      </c>
      <c r="N120" s="64">
        <f>I120/'Table 5.1'!N120</f>
        <v>4.5181255526083042E-2</v>
      </c>
      <c r="O120" s="179">
        <f t="shared" si="2"/>
        <v>84</v>
      </c>
      <c r="P120" s="180">
        <f t="shared" si="3"/>
        <v>93</v>
      </c>
      <c r="Q120" s="157"/>
      <c r="R120" s="157"/>
      <c r="S120" s="157"/>
      <c r="T120" s="157"/>
      <c r="U120" s="157"/>
      <c r="V120" s="157"/>
      <c r="W120" s="157"/>
    </row>
    <row r="121" spans="1:23" x14ac:dyDescent="0.2">
      <c r="A121" s="157"/>
      <c r="B121" s="19">
        <v>106167504</v>
      </c>
      <c r="C121" s="74" t="s">
        <v>193</v>
      </c>
      <c r="D121" s="75" t="s">
        <v>189</v>
      </c>
      <c r="E121" s="86">
        <f>'Table 5.1'!J121-'Table 5.1'!K121</f>
        <v>4.9100000000000144E-2</v>
      </c>
      <c r="F121" s="87">
        <f>'Table 5.1'!K121-'Table 5.1'!L121</f>
        <v>9.4399999999999817E-2</v>
      </c>
      <c r="G121" s="87">
        <f>'Table 5.1'!L121-'Table 5.1'!M121</f>
        <v>-3.4999999999998366E-3</v>
      </c>
      <c r="H121" s="88">
        <f>'Table 5.1'!M121-'Table 5.1'!N121</f>
        <v>0</v>
      </c>
      <c r="I121" s="81">
        <f>'Table 5.1'!J121-'Table 5.1'!N121</f>
        <v>0.14000000000000012</v>
      </c>
      <c r="J121" s="92">
        <f>E121/'Table 5.1'!K121</f>
        <v>4.2323937591587056E-2</v>
      </c>
      <c r="K121" s="30">
        <f>F121/'Table 5.1'!L121</f>
        <v>8.8580275875011549E-2</v>
      </c>
      <c r="L121" s="30">
        <f>G121/'Table 5.1'!M121</f>
        <v>-3.2734754956975651E-3</v>
      </c>
      <c r="M121" s="30">
        <f>H121/'Table 5.1'!N121</f>
        <v>0</v>
      </c>
      <c r="N121" s="64">
        <f>I121/'Table 5.1'!N121</f>
        <v>0.13093901982790884</v>
      </c>
      <c r="O121" s="179">
        <f t="shared" si="2"/>
        <v>14</v>
      </c>
      <c r="P121" s="180">
        <f t="shared" si="3"/>
        <v>11</v>
      </c>
      <c r="Q121" s="157"/>
      <c r="R121" s="157"/>
      <c r="S121" s="157"/>
      <c r="T121" s="157"/>
      <c r="U121" s="157"/>
      <c r="V121" s="157"/>
      <c r="W121" s="157"/>
    </row>
    <row r="122" spans="1:23" x14ac:dyDescent="0.2">
      <c r="A122" s="157"/>
      <c r="B122" s="19">
        <v>106168003</v>
      </c>
      <c r="C122" s="74" t="s">
        <v>194</v>
      </c>
      <c r="D122" s="75" t="s">
        <v>189</v>
      </c>
      <c r="E122" s="86">
        <f>'Table 5.1'!J122-'Table 5.1'!K122</f>
        <v>1.5600000000000058E-2</v>
      </c>
      <c r="F122" s="87">
        <f>'Table 5.1'!K122-'Table 5.1'!L122</f>
        <v>-2.8399999999999981E-2</v>
      </c>
      <c r="G122" s="87">
        <f>'Table 5.1'!L122-'Table 5.1'!M122</f>
        <v>1.9199999999999884E-2</v>
      </c>
      <c r="H122" s="88">
        <f>'Table 5.1'!M122-'Table 5.1'!N122</f>
        <v>0</v>
      </c>
      <c r="I122" s="81">
        <f>'Table 5.1'!J122-'Table 5.1'!N122</f>
        <v>6.3999999999999613E-3</v>
      </c>
      <c r="J122" s="92">
        <f>E122/'Table 5.1'!K122</f>
        <v>1.2534147517274673E-2</v>
      </c>
      <c r="K122" s="30">
        <f>F122/'Table 5.1'!L122</f>
        <v>-2.2309505106048691E-2</v>
      </c>
      <c r="L122" s="30">
        <f>G122/'Table 5.1'!M122</f>
        <v>1.5313447120752818E-2</v>
      </c>
      <c r="M122" s="30">
        <f>H122/'Table 5.1'!N122</f>
        <v>0</v>
      </c>
      <c r="N122" s="64">
        <f>I122/'Table 5.1'!N122</f>
        <v>5.1044823735842725E-3</v>
      </c>
      <c r="O122" s="179">
        <f t="shared" si="2"/>
        <v>243</v>
      </c>
      <c r="P122" s="180">
        <f t="shared" si="3"/>
        <v>253</v>
      </c>
      <c r="Q122" s="157"/>
      <c r="R122" s="157"/>
      <c r="S122" s="157"/>
      <c r="T122" s="157"/>
      <c r="U122" s="157"/>
      <c r="V122" s="157"/>
      <c r="W122" s="157"/>
    </row>
    <row r="123" spans="1:23" x14ac:dyDescent="0.2">
      <c r="A123" s="157"/>
      <c r="B123" s="19">
        <v>106169003</v>
      </c>
      <c r="C123" s="74" t="s">
        <v>195</v>
      </c>
      <c r="D123" s="75" t="s">
        <v>189</v>
      </c>
      <c r="E123" s="86">
        <f>'Table 5.1'!J123-'Table 5.1'!K123</f>
        <v>7.4900000000000189E-2</v>
      </c>
      <c r="F123" s="87">
        <f>'Table 5.1'!K123-'Table 5.1'!L123</f>
        <v>0.1247999999999998</v>
      </c>
      <c r="G123" s="87">
        <f>'Table 5.1'!L123-'Table 5.1'!M123</f>
        <v>2.7300000000000102E-2</v>
      </c>
      <c r="H123" s="88">
        <f>'Table 5.1'!M123-'Table 5.1'!N123</f>
        <v>0</v>
      </c>
      <c r="I123" s="81">
        <f>'Table 5.1'!J123-'Table 5.1'!N123</f>
        <v>0.22700000000000009</v>
      </c>
      <c r="J123" s="92">
        <f>E123/'Table 5.1'!K123</f>
        <v>5.3962536023054897E-2</v>
      </c>
      <c r="K123" s="30">
        <f>F123/'Table 5.1'!L123</f>
        <v>9.8796706776440618E-2</v>
      </c>
      <c r="L123" s="30">
        <f>G123/'Table 5.1'!M123</f>
        <v>2.2089165790112553E-2</v>
      </c>
      <c r="M123" s="30">
        <f>H123/'Table 5.1'!N123</f>
        <v>0</v>
      </c>
      <c r="N123" s="64">
        <f>I123/'Table 5.1'!N123</f>
        <v>0.18367181810826125</v>
      </c>
      <c r="O123" s="179">
        <f t="shared" si="2"/>
        <v>3</v>
      </c>
      <c r="P123" s="180">
        <f t="shared" si="3"/>
        <v>3</v>
      </c>
      <c r="Q123" s="157"/>
      <c r="R123" s="157"/>
      <c r="S123" s="157"/>
      <c r="T123" s="157"/>
      <c r="U123" s="157"/>
      <c r="V123" s="157"/>
      <c r="W123" s="157"/>
    </row>
    <row r="124" spans="1:23" x14ac:dyDescent="0.2">
      <c r="A124" s="157"/>
      <c r="B124" s="19">
        <v>106172003</v>
      </c>
      <c r="C124" s="74" t="s">
        <v>196</v>
      </c>
      <c r="D124" s="75" t="s">
        <v>197</v>
      </c>
      <c r="E124" s="86">
        <f>'Table 5.1'!J124-'Table 5.1'!K124</f>
        <v>4.9999999999994493E-4</v>
      </c>
      <c r="F124" s="87">
        <f>'Table 5.1'!K124-'Table 5.1'!L124</f>
        <v>1.6899999999999915E-2</v>
      </c>
      <c r="G124" s="87">
        <f>'Table 5.1'!L124-'Table 5.1'!M124</f>
        <v>-6.1799999999999855E-2</v>
      </c>
      <c r="H124" s="88">
        <f>'Table 5.1'!M124-'Table 5.1'!N124</f>
        <v>0</v>
      </c>
      <c r="I124" s="81">
        <f>'Table 5.1'!J124-'Table 5.1'!N124</f>
        <v>-4.4399999999999995E-2</v>
      </c>
      <c r="J124" s="92">
        <f>E124/'Table 5.1'!K124</f>
        <v>4.0657017401198969E-4</v>
      </c>
      <c r="K124" s="30">
        <f>F124/'Table 5.1'!L124</f>
        <v>1.3933547695605503E-2</v>
      </c>
      <c r="L124" s="30">
        <f>G124/'Table 5.1'!M124</f>
        <v>-4.8481995763708999E-2</v>
      </c>
      <c r="M124" s="30">
        <f>H124/'Table 5.1'!N124</f>
        <v>0</v>
      </c>
      <c r="N124" s="64">
        <f>I124/'Table 5.1'!N124</f>
        <v>-3.4831725111791008E-2</v>
      </c>
      <c r="O124" s="179">
        <f t="shared" si="2"/>
        <v>414</v>
      </c>
      <c r="P124" s="180">
        <f t="shared" si="3"/>
        <v>387</v>
      </c>
      <c r="Q124" s="157"/>
      <c r="R124" s="157"/>
      <c r="S124" s="157"/>
      <c r="T124" s="157"/>
      <c r="U124" s="157"/>
      <c r="V124" s="157"/>
      <c r="W124" s="157"/>
    </row>
    <row r="125" spans="1:23" x14ac:dyDescent="0.2">
      <c r="A125" s="157"/>
      <c r="B125" s="19">
        <v>106272003</v>
      </c>
      <c r="C125" s="74" t="s">
        <v>279</v>
      </c>
      <c r="D125" s="75" t="s">
        <v>280</v>
      </c>
      <c r="E125" s="86">
        <f>'Table 5.1'!J125-'Table 5.1'!K125</f>
        <v>2.7399999999999869E-2</v>
      </c>
      <c r="F125" s="87">
        <f>'Table 5.1'!K125-'Table 5.1'!L125</f>
        <v>-1.2999999999999901E-2</v>
      </c>
      <c r="G125" s="87">
        <f>'Table 5.1'!L125-'Table 5.1'!M125</f>
        <v>1.9500000000000073E-2</v>
      </c>
      <c r="H125" s="88">
        <f>'Table 5.1'!M125-'Table 5.1'!N125</f>
        <v>0</v>
      </c>
      <c r="I125" s="81">
        <f>'Table 5.1'!J125-'Table 5.1'!N125</f>
        <v>3.3900000000000041E-2</v>
      </c>
      <c r="J125" s="92">
        <f>E125/'Table 5.1'!K125</f>
        <v>1.907148326024909E-2</v>
      </c>
      <c r="K125" s="30">
        <f>F125/'Table 5.1'!L125</f>
        <v>-8.9673725598398979E-3</v>
      </c>
      <c r="L125" s="30">
        <f>G125/'Table 5.1'!M125</f>
        <v>1.3634456719340004E-2</v>
      </c>
      <c r="M125" s="30">
        <f>H125/'Table 5.1'!N125</f>
        <v>0</v>
      </c>
      <c r="N125" s="64">
        <f>I125/'Table 5.1'!N125</f>
        <v>2.3702978604391023E-2</v>
      </c>
      <c r="O125" s="179">
        <f t="shared" si="2"/>
        <v>127</v>
      </c>
      <c r="P125" s="180">
        <f t="shared" si="3"/>
        <v>167</v>
      </c>
      <c r="Q125" s="157"/>
      <c r="R125" s="157"/>
      <c r="S125" s="157"/>
      <c r="T125" s="157"/>
      <c r="U125" s="157"/>
      <c r="V125" s="157"/>
      <c r="W125" s="157"/>
    </row>
    <row r="126" spans="1:23" x14ac:dyDescent="0.2">
      <c r="A126" s="157"/>
      <c r="B126" s="19">
        <v>106330703</v>
      </c>
      <c r="C126" s="74" t="s">
        <v>310</v>
      </c>
      <c r="D126" s="75" t="s">
        <v>311</v>
      </c>
      <c r="E126" s="86">
        <f>'Table 5.1'!J126-'Table 5.1'!K126</f>
        <v>-3.4100000000000019E-2</v>
      </c>
      <c r="F126" s="87">
        <f>'Table 5.1'!K126-'Table 5.1'!L126</f>
        <v>2.8000000000000025E-2</v>
      </c>
      <c r="G126" s="87">
        <f>'Table 5.1'!L126-'Table 5.1'!M126</f>
        <v>-3.3700000000000063E-2</v>
      </c>
      <c r="H126" s="88">
        <f>'Table 5.1'!M126-'Table 5.1'!N126</f>
        <v>0</v>
      </c>
      <c r="I126" s="81">
        <f>'Table 5.1'!J126-'Table 5.1'!N126</f>
        <v>-3.9800000000000058E-2</v>
      </c>
      <c r="J126" s="92">
        <f>E126/'Table 5.1'!K126</f>
        <v>-2.9197705282986576E-2</v>
      </c>
      <c r="K126" s="30">
        <f>F126/'Table 5.1'!L126</f>
        <v>2.4563558206860275E-2</v>
      </c>
      <c r="L126" s="30">
        <f>G126/'Table 5.1'!M126</f>
        <v>-2.8715064758009598E-2</v>
      </c>
      <c r="M126" s="30">
        <f>H126/'Table 5.1'!N126</f>
        <v>0</v>
      </c>
      <c r="N126" s="64">
        <f>I126/'Table 5.1'!N126</f>
        <v>-3.3912747102931198E-2</v>
      </c>
      <c r="O126" s="179">
        <f t="shared" si="2"/>
        <v>401</v>
      </c>
      <c r="P126" s="180">
        <f t="shared" si="3"/>
        <v>382</v>
      </c>
      <c r="Q126" s="157"/>
      <c r="R126" s="157"/>
      <c r="S126" s="157"/>
      <c r="T126" s="157"/>
      <c r="U126" s="157"/>
      <c r="V126" s="157"/>
      <c r="W126" s="157"/>
    </row>
    <row r="127" spans="1:23" x14ac:dyDescent="0.2">
      <c r="A127" s="157"/>
      <c r="B127" s="19">
        <v>106330803</v>
      </c>
      <c r="C127" s="74" t="s">
        <v>312</v>
      </c>
      <c r="D127" s="75" t="s">
        <v>311</v>
      </c>
      <c r="E127" s="86">
        <f>'Table 5.1'!J127-'Table 5.1'!K127</f>
        <v>-3.5500000000000087E-2</v>
      </c>
      <c r="F127" s="87">
        <f>'Table 5.1'!K127-'Table 5.1'!L127</f>
        <v>-5.3900000000000059E-2</v>
      </c>
      <c r="G127" s="87">
        <f>'Table 5.1'!L127-'Table 5.1'!M127</f>
        <v>1.110000000000011E-2</v>
      </c>
      <c r="H127" s="88">
        <f>'Table 5.1'!M127-'Table 5.1'!N127</f>
        <v>0</v>
      </c>
      <c r="I127" s="81">
        <f>'Table 5.1'!J127-'Table 5.1'!N127</f>
        <v>-7.8300000000000036E-2</v>
      </c>
      <c r="J127" s="92">
        <f>E127/'Table 5.1'!K127</f>
        <v>-2.9548859663725724E-2</v>
      </c>
      <c r="K127" s="30">
        <f>F127/'Table 5.1'!L127</f>
        <v>-4.2937943121166298E-2</v>
      </c>
      <c r="L127" s="30">
        <f>G127/'Table 5.1'!M127</f>
        <v>8.9213952740717813E-3</v>
      </c>
      <c r="M127" s="30">
        <f>H127/'Table 5.1'!N127</f>
        <v>0</v>
      </c>
      <c r="N127" s="64">
        <f>I127/'Table 5.1'!N127</f>
        <v>-6.2932004500884139E-2</v>
      </c>
      <c r="O127" s="179">
        <f t="shared" si="2"/>
        <v>467</v>
      </c>
      <c r="P127" s="180">
        <f t="shared" si="3"/>
        <v>457</v>
      </c>
      <c r="Q127" s="157"/>
      <c r="R127" s="157"/>
      <c r="S127" s="157"/>
      <c r="T127" s="157"/>
      <c r="U127" s="157"/>
      <c r="V127" s="157"/>
      <c r="W127" s="157"/>
    </row>
    <row r="128" spans="1:23" x14ac:dyDescent="0.2">
      <c r="A128" s="157"/>
      <c r="B128" s="19">
        <v>106338003</v>
      </c>
      <c r="C128" s="74" t="s">
        <v>313</v>
      </c>
      <c r="D128" s="75" t="s">
        <v>311</v>
      </c>
      <c r="E128" s="86">
        <f>'Table 5.1'!J128-'Table 5.1'!K128</f>
        <v>1.1399999999999855E-2</v>
      </c>
      <c r="F128" s="87">
        <f>'Table 5.1'!K128-'Table 5.1'!L128</f>
        <v>2.430000000000021E-2</v>
      </c>
      <c r="G128" s="87">
        <f>'Table 5.1'!L128-'Table 5.1'!M128</f>
        <v>6.5999999999999392E-3</v>
      </c>
      <c r="H128" s="88">
        <f>'Table 5.1'!M128-'Table 5.1'!N128</f>
        <v>0</v>
      </c>
      <c r="I128" s="81">
        <f>'Table 5.1'!J128-'Table 5.1'!N128</f>
        <v>4.2300000000000004E-2</v>
      </c>
      <c r="J128" s="92">
        <f>E128/'Table 5.1'!K128</f>
        <v>8.8557445816824787E-3</v>
      </c>
      <c r="K128" s="30">
        <f>F128/'Table 5.1'!L128</f>
        <v>1.9239904988123682E-2</v>
      </c>
      <c r="L128" s="30">
        <f>G128/'Table 5.1'!M128</f>
        <v>5.2531041069722537E-3</v>
      </c>
      <c r="M128" s="30">
        <f>H128/'Table 5.1'!N128</f>
        <v>0</v>
      </c>
      <c r="N128" s="64">
        <f>I128/'Table 5.1'!N128</f>
        <v>3.36676217765043E-2</v>
      </c>
      <c r="O128" s="179">
        <f t="shared" si="2"/>
        <v>103</v>
      </c>
      <c r="P128" s="180">
        <f t="shared" si="3"/>
        <v>136</v>
      </c>
      <c r="Q128" s="157"/>
      <c r="R128" s="157"/>
      <c r="S128" s="157"/>
      <c r="T128" s="157"/>
      <c r="U128" s="157"/>
      <c r="V128" s="157"/>
      <c r="W128" s="157"/>
    </row>
    <row r="129" spans="1:23" x14ac:dyDescent="0.2">
      <c r="A129" s="157"/>
      <c r="B129" s="19">
        <v>106611303</v>
      </c>
      <c r="C129" s="74" t="s">
        <v>518</v>
      </c>
      <c r="D129" s="75" t="s">
        <v>519</v>
      </c>
      <c r="E129" s="86">
        <f>'Table 5.1'!J129-'Table 5.1'!K129</f>
        <v>-9.9999999999988987E-5</v>
      </c>
      <c r="F129" s="87">
        <f>'Table 5.1'!K129-'Table 5.1'!L129</f>
        <v>-2.5900000000000034E-2</v>
      </c>
      <c r="G129" s="87">
        <f>'Table 5.1'!L129-'Table 5.1'!M129</f>
        <v>6.2999999999999723E-3</v>
      </c>
      <c r="H129" s="88">
        <f>'Table 5.1'!M129-'Table 5.1'!N129</f>
        <v>0</v>
      </c>
      <c r="I129" s="81">
        <f>'Table 5.1'!J129-'Table 5.1'!N129</f>
        <v>-1.9700000000000051E-2</v>
      </c>
      <c r="J129" s="92">
        <f>E129/'Table 5.1'!K129</f>
        <v>-9.2816038611461847E-5</v>
      </c>
      <c r="K129" s="30">
        <f>F129/'Table 5.1'!L129</f>
        <v>-2.3475029457083327E-2</v>
      </c>
      <c r="L129" s="30">
        <f>G129/'Table 5.1'!M129</f>
        <v>5.7429352780309683E-3</v>
      </c>
      <c r="M129" s="30">
        <f>H129/'Table 5.1'!N129</f>
        <v>0</v>
      </c>
      <c r="N129" s="64">
        <f>I129/'Table 5.1'!N129</f>
        <v>-1.7958067456700137E-2</v>
      </c>
      <c r="O129" s="179">
        <f t="shared" si="2"/>
        <v>345</v>
      </c>
      <c r="P129" s="180">
        <f t="shared" si="3"/>
        <v>340</v>
      </c>
      <c r="Q129" s="157"/>
      <c r="R129" s="157"/>
      <c r="S129" s="157"/>
      <c r="T129" s="157"/>
      <c r="U129" s="157"/>
      <c r="V129" s="157"/>
      <c r="W129" s="157"/>
    </row>
    <row r="130" spans="1:23" x14ac:dyDescent="0.2">
      <c r="A130" s="157"/>
      <c r="B130" s="19">
        <v>106612203</v>
      </c>
      <c r="C130" s="74" t="s">
        <v>520</v>
      </c>
      <c r="D130" s="75" t="s">
        <v>519</v>
      </c>
      <c r="E130" s="86">
        <f>'Table 5.1'!J130-'Table 5.1'!K130</f>
        <v>-1.1999999999998678E-3</v>
      </c>
      <c r="F130" s="87">
        <f>'Table 5.1'!K130-'Table 5.1'!L130</f>
        <v>-1.8100000000000005E-2</v>
      </c>
      <c r="G130" s="87">
        <f>'Table 5.1'!L130-'Table 5.1'!M130</f>
        <v>9.4999999999998419E-3</v>
      </c>
      <c r="H130" s="88">
        <f>'Table 5.1'!M130-'Table 5.1'!N130</f>
        <v>0</v>
      </c>
      <c r="I130" s="81">
        <f>'Table 5.1'!J130-'Table 5.1'!N130</f>
        <v>-9.8000000000000309E-3</v>
      </c>
      <c r="J130" s="92">
        <f>E130/'Table 5.1'!K130</f>
        <v>-9.8993565418236925E-4</v>
      </c>
      <c r="K130" s="30">
        <f>F130/'Table 5.1'!L130</f>
        <v>-1.4711858896204183E-2</v>
      </c>
      <c r="L130" s="30">
        <f>G130/'Table 5.1'!M130</f>
        <v>7.7817824377456107E-3</v>
      </c>
      <c r="M130" s="30">
        <f>H130/'Table 5.1'!N130</f>
        <v>0</v>
      </c>
      <c r="N130" s="64">
        <f>I130/'Table 5.1'!N130</f>
        <v>-8.0275229357798412E-3</v>
      </c>
      <c r="O130" s="179">
        <f t="shared" si="2"/>
        <v>324</v>
      </c>
      <c r="P130" s="180">
        <f t="shared" si="3"/>
        <v>318</v>
      </c>
      <c r="Q130" s="157"/>
      <c r="R130" s="157"/>
      <c r="S130" s="157"/>
      <c r="T130" s="157"/>
      <c r="U130" s="157"/>
      <c r="V130" s="157"/>
      <c r="W130" s="157"/>
    </row>
    <row r="131" spans="1:23" x14ac:dyDescent="0.2">
      <c r="A131" s="157"/>
      <c r="B131" s="19">
        <v>106616203</v>
      </c>
      <c r="C131" s="74" t="s">
        <v>521</v>
      </c>
      <c r="D131" s="75" t="s">
        <v>519</v>
      </c>
      <c r="E131" s="86">
        <f>'Table 5.1'!J131-'Table 5.1'!K131</f>
        <v>-2.8699999999999948E-2</v>
      </c>
      <c r="F131" s="87">
        <f>'Table 5.1'!K131-'Table 5.1'!L131</f>
        <v>3.3400000000000096E-2</v>
      </c>
      <c r="G131" s="87">
        <f>'Table 5.1'!L131-'Table 5.1'!M131</f>
        <v>2.0000000000000018E-2</v>
      </c>
      <c r="H131" s="88">
        <f>'Table 5.1'!M131-'Table 5.1'!N131</f>
        <v>0</v>
      </c>
      <c r="I131" s="81">
        <f>'Table 5.1'!J131-'Table 5.1'!N131</f>
        <v>2.4700000000000166E-2</v>
      </c>
      <c r="J131" s="92">
        <f>E131/'Table 5.1'!K131</f>
        <v>-2.002372148189489E-2</v>
      </c>
      <c r="K131" s="30">
        <f>F131/'Table 5.1'!L131</f>
        <v>2.3858847060504392E-2</v>
      </c>
      <c r="L131" s="30">
        <f>G131/'Table 5.1'!M131</f>
        <v>1.4493803898833263E-2</v>
      </c>
      <c r="M131" s="30">
        <f>H131/'Table 5.1'!N131</f>
        <v>0</v>
      </c>
      <c r="N131" s="64">
        <f>I131/'Table 5.1'!N131</f>
        <v>1.7899847815059183E-2</v>
      </c>
      <c r="O131" s="179">
        <f t="shared" si="2"/>
        <v>156</v>
      </c>
      <c r="P131" s="180">
        <f t="shared" si="3"/>
        <v>192</v>
      </c>
      <c r="Q131" s="157"/>
      <c r="R131" s="157"/>
      <c r="S131" s="157"/>
      <c r="T131" s="157"/>
      <c r="U131" s="157"/>
      <c r="V131" s="157"/>
      <c r="W131" s="157"/>
    </row>
    <row r="132" spans="1:23" x14ac:dyDescent="0.2">
      <c r="A132" s="157"/>
      <c r="B132" s="19">
        <v>106617203</v>
      </c>
      <c r="C132" s="74" t="s">
        <v>522</v>
      </c>
      <c r="D132" s="75" t="s">
        <v>519</v>
      </c>
      <c r="E132" s="86">
        <f>'Table 5.1'!J132-'Table 5.1'!K132</f>
        <v>-5.9400000000000119E-2</v>
      </c>
      <c r="F132" s="87">
        <f>'Table 5.1'!K132-'Table 5.1'!L132</f>
        <v>-2.5999999999999801E-2</v>
      </c>
      <c r="G132" s="87">
        <f>'Table 5.1'!L132-'Table 5.1'!M132</f>
        <v>7.3999999999998511E-3</v>
      </c>
      <c r="H132" s="88">
        <f>'Table 5.1'!M132-'Table 5.1'!N132</f>
        <v>0</v>
      </c>
      <c r="I132" s="81">
        <f>'Table 5.1'!J132-'Table 5.1'!N132</f>
        <v>-7.8000000000000069E-2</v>
      </c>
      <c r="J132" s="92">
        <f>E132/'Table 5.1'!K132</f>
        <v>-4.3612334801762201E-2</v>
      </c>
      <c r="K132" s="30">
        <f>F132/'Table 5.1'!L132</f>
        <v>-1.8731988472622335E-2</v>
      </c>
      <c r="L132" s="30">
        <f>G132/'Table 5.1'!M132</f>
        <v>5.3599884108357608E-3</v>
      </c>
      <c r="M132" s="30">
        <f>H132/'Table 5.1'!N132</f>
        <v>0</v>
      </c>
      <c r="N132" s="64">
        <f>I132/'Table 5.1'!N132</f>
        <v>-5.6497175141242986E-2</v>
      </c>
      <c r="O132" s="179">
        <f t="shared" si="2"/>
        <v>466</v>
      </c>
      <c r="P132" s="180">
        <f t="shared" si="3"/>
        <v>447</v>
      </c>
      <c r="Q132" s="157"/>
      <c r="R132" s="157"/>
      <c r="S132" s="157"/>
      <c r="T132" s="157"/>
      <c r="U132" s="157"/>
      <c r="V132" s="157"/>
      <c r="W132" s="157"/>
    </row>
    <row r="133" spans="1:23" x14ac:dyDescent="0.2">
      <c r="A133" s="157"/>
      <c r="B133" s="19">
        <v>106618603</v>
      </c>
      <c r="C133" s="74" t="s">
        <v>523</v>
      </c>
      <c r="D133" s="75" t="s">
        <v>519</v>
      </c>
      <c r="E133" s="86">
        <f>'Table 5.1'!J133-'Table 5.1'!K133</f>
        <v>-0.10150000000000015</v>
      </c>
      <c r="F133" s="87">
        <f>'Table 5.1'!K133-'Table 5.1'!L133</f>
        <v>0.1855</v>
      </c>
      <c r="G133" s="87">
        <f>'Table 5.1'!L133-'Table 5.1'!M133</f>
        <v>-6.2200000000000033E-2</v>
      </c>
      <c r="H133" s="88">
        <f>'Table 5.1'!M133-'Table 5.1'!N133</f>
        <v>0</v>
      </c>
      <c r="I133" s="81">
        <f>'Table 5.1'!J133-'Table 5.1'!N133</f>
        <v>2.179999999999982E-2</v>
      </c>
      <c r="J133" s="92">
        <f>E133/'Table 5.1'!K133</f>
        <v>-7.4615893552892845E-2</v>
      </c>
      <c r="K133" s="30">
        <f>F133/'Table 5.1'!L133</f>
        <v>0.15789921688798092</v>
      </c>
      <c r="L133" s="30">
        <f>G133/'Table 5.1'!M133</f>
        <v>-5.0282942603071971E-2</v>
      </c>
      <c r="M133" s="30">
        <f>H133/'Table 5.1'!N133</f>
        <v>0</v>
      </c>
      <c r="N133" s="64">
        <f>I133/'Table 5.1'!N133</f>
        <v>1.7623282134195489E-2</v>
      </c>
      <c r="O133" s="179">
        <f t="shared" ref="O133:O196" si="4">_xlfn.RANK.EQ(I133, I$5:I$504)</f>
        <v>170</v>
      </c>
      <c r="P133" s="180">
        <f t="shared" ref="P133:P196" si="5">_xlfn.RANK.EQ(N133, N$5:N$504)</f>
        <v>195</v>
      </c>
      <c r="Q133" s="157"/>
      <c r="R133" s="157"/>
      <c r="S133" s="157"/>
      <c r="T133" s="157"/>
      <c r="U133" s="157"/>
      <c r="V133" s="157"/>
      <c r="W133" s="157"/>
    </row>
    <row r="134" spans="1:23" x14ac:dyDescent="0.2">
      <c r="A134" s="157"/>
      <c r="B134" s="19">
        <v>107650603</v>
      </c>
      <c r="C134" s="74" t="s">
        <v>544</v>
      </c>
      <c r="D134" s="75" t="s">
        <v>545</v>
      </c>
      <c r="E134" s="86">
        <f>'Table 5.1'!J134-'Table 5.1'!K134</f>
        <v>-2.8299999999999992E-2</v>
      </c>
      <c r="F134" s="87">
        <f>'Table 5.1'!K134-'Table 5.1'!L134</f>
        <v>-1.6999999999999904E-2</v>
      </c>
      <c r="G134" s="87">
        <f>'Table 5.1'!L134-'Table 5.1'!M134</f>
        <v>-1.9200000000000106E-2</v>
      </c>
      <c r="H134" s="88">
        <f>'Table 5.1'!M134-'Table 5.1'!N134</f>
        <v>0</v>
      </c>
      <c r="I134" s="81">
        <f>'Table 5.1'!J134-'Table 5.1'!N134</f>
        <v>-6.4500000000000002E-2</v>
      </c>
      <c r="J134" s="92">
        <f>E134/'Table 5.1'!K134</f>
        <v>-2.9408708303023993E-2</v>
      </c>
      <c r="K134" s="30">
        <f>F134/'Table 5.1'!L134</f>
        <v>-1.7359338302869301E-2</v>
      </c>
      <c r="L134" s="30">
        <f>G134/'Table 5.1'!M134</f>
        <v>-1.922884326489745E-2</v>
      </c>
      <c r="M134" s="30">
        <f>H134/'Table 5.1'!N134</f>
        <v>0</v>
      </c>
      <c r="N134" s="64">
        <f>I134/'Table 5.1'!N134</f>
        <v>-6.4596895343014521E-2</v>
      </c>
      <c r="O134" s="179">
        <f t="shared" si="4"/>
        <v>450</v>
      </c>
      <c r="P134" s="180">
        <f t="shared" si="5"/>
        <v>460</v>
      </c>
      <c r="Q134" s="157"/>
      <c r="R134" s="157"/>
      <c r="S134" s="157"/>
      <c r="T134" s="157"/>
      <c r="U134" s="157"/>
      <c r="V134" s="157"/>
      <c r="W134" s="157"/>
    </row>
    <row r="135" spans="1:23" x14ac:dyDescent="0.2">
      <c r="A135" s="157"/>
      <c r="B135" s="19">
        <v>107650703</v>
      </c>
      <c r="C135" s="74" t="s">
        <v>546</v>
      </c>
      <c r="D135" s="75" t="s">
        <v>545</v>
      </c>
      <c r="E135" s="86">
        <f>'Table 5.1'!J135-'Table 5.1'!K135</f>
        <v>-6.0000000000000053E-3</v>
      </c>
      <c r="F135" s="87">
        <f>'Table 5.1'!K135-'Table 5.1'!L135</f>
        <v>-1.1200000000000099E-2</v>
      </c>
      <c r="G135" s="87">
        <f>'Table 5.1'!L135-'Table 5.1'!M135</f>
        <v>-6.2299999999999911E-2</v>
      </c>
      <c r="H135" s="88">
        <f>'Table 5.1'!M135-'Table 5.1'!N135</f>
        <v>0</v>
      </c>
      <c r="I135" s="81">
        <f>'Table 5.1'!J135-'Table 5.1'!N135</f>
        <v>-7.9500000000000015E-2</v>
      </c>
      <c r="J135" s="92">
        <f>E135/'Table 5.1'!K135</f>
        <v>-6.581112207963152E-3</v>
      </c>
      <c r="K135" s="30">
        <f>F135/'Table 5.1'!L135</f>
        <v>-1.2135659334705924E-2</v>
      </c>
      <c r="L135" s="30">
        <f>G135/'Table 5.1'!M135</f>
        <v>-6.3235891189606083E-2</v>
      </c>
      <c r="M135" s="30">
        <f>H135/'Table 5.1'!N135</f>
        <v>0</v>
      </c>
      <c r="N135" s="64">
        <f>I135/'Table 5.1'!N135</f>
        <v>-8.0694275274056051E-2</v>
      </c>
      <c r="O135" s="179">
        <f t="shared" si="4"/>
        <v>470</v>
      </c>
      <c r="P135" s="180">
        <f t="shared" si="5"/>
        <v>475</v>
      </c>
      <c r="Q135" s="157"/>
      <c r="R135" s="157"/>
      <c r="S135" s="157"/>
      <c r="T135" s="157"/>
      <c r="U135" s="157"/>
      <c r="V135" s="157"/>
      <c r="W135" s="157"/>
    </row>
    <row r="136" spans="1:23" x14ac:dyDescent="0.2">
      <c r="A136" s="157"/>
      <c r="B136" s="19">
        <v>107651603</v>
      </c>
      <c r="C136" s="74" t="s">
        <v>547</v>
      </c>
      <c r="D136" s="75" t="s">
        <v>545</v>
      </c>
      <c r="E136" s="86">
        <f>'Table 5.1'!J136-'Table 5.1'!K136</f>
        <v>-5.4999999999998384E-3</v>
      </c>
      <c r="F136" s="87">
        <f>'Table 5.1'!K136-'Table 5.1'!L136</f>
        <v>-3.9000000000000146E-2</v>
      </c>
      <c r="G136" s="87">
        <f>'Table 5.1'!L136-'Table 5.1'!M136</f>
        <v>-3.3199999999999896E-2</v>
      </c>
      <c r="H136" s="88">
        <f>'Table 5.1'!M136-'Table 5.1'!N136</f>
        <v>0</v>
      </c>
      <c r="I136" s="81">
        <f>'Table 5.1'!J136-'Table 5.1'!N136</f>
        <v>-7.769999999999988E-2</v>
      </c>
      <c r="J136" s="92">
        <f>E136/'Table 5.1'!K136</f>
        <v>-4.8326157631138206E-3</v>
      </c>
      <c r="K136" s="30">
        <f>F136/'Table 5.1'!L136</f>
        <v>-3.3132274233285318E-2</v>
      </c>
      <c r="L136" s="30">
        <f>G136/'Table 5.1'!M136</f>
        <v>-2.743121540114013E-2</v>
      </c>
      <c r="M136" s="30">
        <f>H136/'Table 5.1'!N136</f>
        <v>0</v>
      </c>
      <c r="N136" s="64">
        <f>I136/'Table 5.1'!N136</f>
        <v>-6.4198958935800951E-2</v>
      </c>
      <c r="O136" s="179">
        <f t="shared" si="4"/>
        <v>465</v>
      </c>
      <c r="P136" s="180">
        <f t="shared" si="5"/>
        <v>459</v>
      </c>
      <c r="Q136" s="157"/>
      <c r="R136" s="157"/>
      <c r="S136" s="157"/>
      <c r="T136" s="157"/>
      <c r="U136" s="157"/>
      <c r="V136" s="157"/>
      <c r="W136" s="157"/>
    </row>
    <row r="137" spans="1:23" x14ac:dyDescent="0.2">
      <c r="A137" s="157"/>
      <c r="B137" s="19">
        <v>107652603</v>
      </c>
      <c r="C137" s="74" t="s">
        <v>548</v>
      </c>
      <c r="D137" s="75" t="s">
        <v>545</v>
      </c>
      <c r="E137" s="86">
        <f>'Table 5.1'!J137-'Table 5.1'!K137</f>
        <v>-9.9000000000000199E-3</v>
      </c>
      <c r="F137" s="87">
        <f>'Table 5.1'!K137-'Table 5.1'!L137</f>
        <v>1.870000000000005E-2</v>
      </c>
      <c r="G137" s="87">
        <f>'Table 5.1'!L137-'Table 5.1'!M137</f>
        <v>2.4999999999999467E-3</v>
      </c>
      <c r="H137" s="88">
        <f>'Table 5.1'!M137-'Table 5.1'!N137</f>
        <v>0</v>
      </c>
      <c r="I137" s="81">
        <f>'Table 5.1'!J137-'Table 5.1'!N137</f>
        <v>1.1299999999999977E-2</v>
      </c>
      <c r="J137" s="92">
        <f>E137/'Table 5.1'!K137</f>
        <v>-1.4927623642943335E-2</v>
      </c>
      <c r="K137" s="30">
        <f>F137/'Table 5.1'!L137</f>
        <v>2.9014740108611405E-2</v>
      </c>
      <c r="L137" s="30">
        <f>G137/'Table 5.1'!M137</f>
        <v>3.8940809968846519E-3</v>
      </c>
      <c r="M137" s="30">
        <f>H137/'Table 5.1'!N137</f>
        <v>0</v>
      </c>
      <c r="N137" s="64">
        <f>I137/'Table 5.1'!N137</f>
        <v>1.7601246105918966E-2</v>
      </c>
      <c r="O137" s="179">
        <f t="shared" si="4"/>
        <v>224</v>
      </c>
      <c r="P137" s="180">
        <f t="shared" si="5"/>
        <v>196</v>
      </c>
      <c r="Q137" s="157"/>
      <c r="R137" s="157"/>
      <c r="S137" s="157"/>
      <c r="T137" s="157"/>
      <c r="U137" s="157"/>
      <c r="V137" s="157"/>
      <c r="W137" s="157"/>
    </row>
    <row r="138" spans="1:23" x14ac:dyDescent="0.2">
      <c r="A138" s="157"/>
      <c r="B138" s="19">
        <v>107653102</v>
      </c>
      <c r="C138" s="74" t="s">
        <v>549</v>
      </c>
      <c r="D138" s="75" t="s">
        <v>545</v>
      </c>
      <c r="E138" s="86">
        <f>'Table 5.1'!J138-'Table 5.1'!K138</f>
        <v>-2.8299999999999992E-2</v>
      </c>
      <c r="F138" s="87">
        <f>'Table 5.1'!K138-'Table 5.1'!L138</f>
        <v>-1.7199999999999993E-2</v>
      </c>
      <c r="G138" s="87">
        <f>'Table 5.1'!L138-'Table 5.1'!M138</f>
        <v>-3.2100000000000017E-2</v>
      </c>
      <c r="H138" s="88">
        <f>'Table 5.1'!M138-'Table 5.1'!N138</f>
        <v>0</v>
      </c>
      <c r="I138" s="81">
        <f>'Table 5.1'!J138-'Table 5.1'!N138</f>
        <v>-7.7600000000000002E-2</v>
      </c>
      <c r="J138" s="92">
        <f>E138/'Table 5.1'!K138</f>
        <v>-2.9040533606977927E-2</v>
      </c>
      <c r="K138" s="30">
        <f>F138/'Table 5.1'!L138</f>
        <v>-1.7343954825047889E-2</v>
      </c>
      <c r="L138" s="30">
        <f>G138/'Table 5.1'!M138</f>
        <v>-3.1353780035163134E-2</v>
      </c>
      <c r="M138" s="30">
        <f>H138/'Table 5.1'!N138</f>
        <v>0</v>
      </c>
      <c r="N138" s="64">
        <f>I138/'Table 5.1'!N138</f>
        <v>-7.5796053916780626E-2</v>
      </c>
      <c r="O138" s="179">
        <f t="shared" si="4"/>
        <v>464</v>
      </c>
      <c r="P138" s="180">
        <f t="shared" si="5"/>
        <v>470</v>
      </c>
      <c r="Q138" s="157"/>
      <c r="R138" s="157"/>
      <c r="S138" s="157"/>
      <c r="T138" s="157"/>
      <c r="U138" s="157"/>
      <c r="V138" s="157"/>
      <c r="W138" s="157"/>
    </row>
    <row r="139" spans="1:23" x14ac:dyDescent="0.2">
      <c r="A139" s="157"/>
      <c r="B139" s="19">
        <v>107653203</v>
      </c>
      <c r="C139" s="74" t="s">
        <v>550</v>
      </c>
      <c r="D139" s="75" t="s">
        <v>545</v>
      </c>
      <c r="E139" s="86">
        <f>'Table 5.1'!J139-'Table 5.1'!K139</f>
        <v>5.0699999999999967E-2</v>
      </c>
      <c r="F139" s="87">
        <f>'Table 5.1'!K139-'Table 5.1'!L139</f>
        <v>-1.9199999999999884E-2</v>
      </c>
      <c r="G139" s="87">
        <f>'Table 5.1'!L139-'Table 5.1'!M139</f>
        <v>4.8699999999999966E-2</v>
      </c>
      <c r="H139" s="88">
        <f>'Table 5.1'!M139-'Table 5.1'!N139</f>
        <v>0</v>
      </c>
      <c r="I139" s="81">
        <f>'Table 5.1'!J139-'Table 5.1'!N139</f>
        <v>8.0200000000000049E-2</v>
      </c>
      <c r="J139" s="92">
        <f>E139/'Table 5.1'!K139</f>
        <v>3.8940092165898589E-2</v>
      </c>
      <c r="K139" s="30">
        <f>F139/'Table 5.1'!L139</f>
        <v>-1.4532243415077115E-2</v>
      </c>
      <c r="L139" s="30">
        <f>G139/'Table 5.1'!M139</f>
        <v>3.8271119842829049E-2</v>
      </c>
      <c r="M139" s="30">
        <f>H139/'Table 5.1'!N139</f>
        <v>0</v>
      </c>
      <c r="N139" s="64">
        <f>I139/'Table 5.1'!N139</f>
        <v>6.3025540275049155E-2</v>
      </c>
      <c r="O139" s="179">
        <f t="shared" si="4"/>
        <v>40</v>
      </c>
      <c r="P139" s="180">
        <f t="shared" si="5"/>
        <v>57</v>
      </c>
      <c r="Q139" s="157"/>
      <c r="R139" s="157"/>
      <c r="S139" s="157"/>
      <c r="T139" s="157"/>
      <c r="U139" s="157"/>
      <c r="V139" s="157"/>
      <c r="W139" s="157"/>
    </row>
    <row r="140" spans="1:23" x14ac:dyDescent="0.2">
      <c r="A140" s="157"/>
      <c r="B140" s="19">
        <v>107653802</v>
      </c>
      <c r="C140" s="74" t="s">
        <v>551</v>
      </c>
      <c r="D140" s="75" t="s">
        <v>545</v>
      </c>
      <c r="E140" s="86">
        <f>'Table 5.1'!J140-'Table 5.1'!K140</f>
        <v>-1.3000000000000789E-3</v>
      </c>
      <c r="F140" s="87">
        <f>'Table 5.1'!K140-'Table 5.1'!L140</f>
        <v>-3.6499999999999977E-2</v>
      </c>
      <c r="G140" s="87">
        <f>'Table 5.1'!L140-'Table 5.1'!M140</f>
        <v>1.3499999999999956E-2</v>
      </c>
      <c r="H140" s="88">
        <f>'Table 5.1'!M140-'Table 5.1'!N140</f>
        <v>0</v>
      </c>
      <c r="I140" s="81">
        <f>'Table 5.1'!J140-'Table 5.1'!N140</f>
        <v>-2.4300000000000099E-2</v>
      </c>
      <c r="J140" s="92">
        <f>E140/'Table 5.1'!K140</f>
        <v>-1.3766811394684728E-3</v>
      </c>
      <c r="K140" s="30">
        <f>F140/'Table 5.1'!L140</f>
        <v>-3.7214518760195735E-2</v>
      </c>
      <c r="L140" s="30">
        <f>G140/'Table 5.1'!M140</f>
        <v>1.3956373410524093E-2</v>
      </c>
      <c r="M140" s="30">
        <f>H140/'Table 5.1'!N140</f>
        <v>0</v>
      </c>
      <c r="N140" s="64">
        <f>I140/'Table 5.1'!N140</f>
        <v>-2.5121472138943553E-2</v>
      </c>
      <c r="O140" s="179">
        <f t="shared" si="4"/>
        <v>363</v>
      </c>
      <c r="P140" s="180">
        <f t="shared" si="5"/>
        <v>363</v>
      </c>
      <c r="Q140" s="157"/>
      <c r="R140" s="157"/>
      <c r="S140" s="157"/>
      <c r="T140" s="157"/>
      <c r="U140" s="157"/>
      <c r="V140" s="157"/>
      <c r="W140" s="157"/>
    </row>
    <row r="141" spans="1:23" x14ac:dyDescent="0.2">
      <c r="A141" s="157"/>
      <c r="B141" s="19">
        <v>107654103</v>
      </c>
      <c r="C141" s="74" t="s">
        <v>552</v>
      </c>
      <c r="D141" s="75" t="s">
        <v>545</v>
      </c>
      <c r="E141" s="86">
        <f>'Table 5.1'!J141-'Table 5.1'!K141</f>
        <v>6.2599999999999989E-2</v>
      </c>
      <c r="F141" s="87">
        <f>'Table 5.1'!K141-'Table 5.1'!L141</f>
        <v>-5.0000000000016698E-4</v>
      </c>
      <c r="G141" s="87">
        <f>'Table 5.1'!L141-'Table 5.1'!M141</f>
        <v>6.25E-2</v>
      </c>
      <c r="H141" s="88">
        <f>'Table 5.1'!M141-'Table 5.1'!N141</f>
        <v>0</v>
      </c>
      <c r="I141" s="81">
        <f>'Table 5.1'!J141-'Table 5.1'!N141</f>
        <v>0.12459999999999982</v>
      </c>
      <c r="J141" s="92">
        <f>E141/'Table 5.1'!K141</f>
        <v>4.6944131983502058E-2</v>
      </c>
      <c r="K141" s="30">
        <f>F141/'Table 5.1'!L141</f>
        <v>-3.7481259370327358E-4</v>
      </c>
      <c r="L141" s="30">
        <f>G141/'Table 5.1'!M141</f>
        <v>4.915454187966968E-2</v>
      </c>
      <c r="M141" s="30">
        <f>H141/'Table 5.1'!N141</f>
        <v>0</v>
      </c>
      <c r="N141" s="64">
        <f>I141/'Table 5.1'!N141</f>
        <v>9.7994494691309331E-2</v>
      </c>
      <c r="O141" s="179">
        <f t="shared" si="4"/>
        <v>20</v>
      </c>
      <c r="P141" s="180">
        <f t="shared" si="5"/>
        <v>21</v>
      </c>
      <c r="Q141" s="157"/>
      <c r="R141" s="157"/>
      <c r="S141" s="157"/>
      <c r="T141" s="157"/>
      <c r="U141" s="157"/>
      <c r="V141" s="157"/>
      <c r="W141" s="157"/>
    </row>
    <row r="142" spans="1:23" x14ac:dyDescent="0.2">
      <c r="A142" s="157"/>
      <c r="B142" s="19">
        <v>107654403</v>
      </c>
      <c r="C142" s="74" t="s">
        <v>553</v>
      </c>
      <c r="D142" s="75" t="s">
        <v>545</v>
      </c>
      <c r="E142" s="86">
        <f>'Table 5.1'!J142-'Table 5.1'!K142</f>
        <v>-4.8999999999999044E-3</v>
      </c>
      <c r="F142" s="87">
        <f>'Table 5.1'!K142-'Table 5.1'!L142</f>
        <v>-2.9999999999998916E-3</v>
      </c>
      <c r="G142" s="87">
        <f>'Table 5.1'!L142-'Table 5.1'!M142</f>
        <v>-1.7300000000000093E-2</v>
      </c>
      <c r="H142" s="88">
        <f>'Table 5.1'!M142-'Table 5.1'!N142</f>
        <v>0</v>
      </c>
      <c r="I142" s="81">
        <f>'Table 5.1'!J142-'Table 5.1'!N142</f>
        <v>-2.5199999999999889E-2</v>
      </c>
      <c r="J142" s="92">
        <f>E142/'Table 5.1'!K142</f>
        <v>-4.5948987246810808E-3</v>
      </c>
      <c r="K142" s="30">
        <f>F142/'Table 5.1'!L142</f>
        <v>-2.8053113895641405E-3</v>
      </c>
      <c r="L142" s="30">
        <f>G142/'Table 5.1'!M142</f>
        <v>-1.5919757062666875E-2</v>
      </c>
      <c r="M142" s="30">
        <f>H142/'Table 5.1'!N142</f>
        <v>0</v>
      </c>
      <c r="N142" s="64">
        <f>I142/'Table 5.1'!N142</f>
        <v>-2.318947271556077E-2</v>
      </c>
      <c r="O142" s="179">
        <f t="shared" si="4"/>
        <v>365</v>
      </c>
      <c r="P142" s="180">
        <f t="shared" si="5"/>
        <v>358</v>
      </c>
      <c r="Q142" s="157"/>
      <c r="R142" s="157"/>
      <c r="S142" s="157"/>
      <c r="T142" s="157"/>
      <c r="U142" s="157"/>
      <c r="V142" s="157"/>
      <c r="W142" s="157"/>
    </row>
    <row r="143" spans="1:23" x14ac:dyDescent="0.2">
      <c r="A143" s="157"/>
      <c r="B143" s="19">
        <v>107654903</v>
      </c>
      <c r="C143" s="74" t="s">
        <v>554</v>
      </c>
      <c r="D143" s="75" t="s">
        <v>545</v>
      </c>
      <c r="E143" s="86">
        <f>'Table 5.1'!J143-'Table 5.1'!K143</f>
        <v>-2.0299999999999985E-2</v>
      </c>
      <c r="F143" s="87">
        <f>'Table 5.1'!K143-'Table 5.1'!L143</f>
        <v>-1.5000000000000568E-3</v>
      </c>
      <c r="G143" s="87">
        <f>'Table 5.1'!L143-'Table 5.1'!M143</f>
        <v>1.2000000000000011E-2</v>
      </c>
      <c r="H143" s="88">
        <f>'Table 5.1'!M143-'Table 5.1'!N143</f>
        <v>0</v>
      </c>
      <c r="I143" s="81">
        <f>'Table 5.1'!J143-'Table 5.1'!N143</f>
        <v>-9.8000000000000309E-3</v>
      </c>
      <c r="J143" s="92">
        <f>E143/'Table 5.1'!K143</f>
        <v>-1.8006031577079994E-2</v>
      </c>
      <c r="K143" s="30">
        <f>F143/'Table 5.1'!L143</f>
        <v>-1.3287270794579296E-3</v>
      </c>
      <c r="L143" s="30">
        <f>G143/'Table 5.1'!M143</f>
        <v>1.074402363685201E-2</v>
      </c>
      <c r="M143" s="30">
        <f>H143/'Table 5.1'!N143</f>
        <v>0</v>
      </c>
      <c r="N143" s="64">
        <f>I143/'Table 5.1'!N143</f>
        <v>-8.774285970095828E-3</v>
      </c>
      <c r="O143" s="179">
        <f t="shared" si="4"/>
        <v>324</v>
      </c>
      <c r="P143" s="180">
        <f t="shared" si="5"/>
        <v>320</v>
      </c>
      <c r="Q143" s="157"/>
      <c r="R143" s="157"/>
      <c r="S143" s="157"/>
      <c r="T143" s="157"/>
      <c r="U143" s="157"/>
      <c r="V143" s="157"/>
      <c r="W143" s="157"/>
    </row>
    <row r="144" spans="1:23" x14ac:dyDescent="0.2">
      <c r="A144" s="157"/>
      <c r="B144" s="19">
        <v>107655803</v>
      </c>
      <c r="C144" s="74" t="s">
        <v>555</v>
      </c>
      <c r="D144" s="75" t="s">
        <v>545</v>
      </c>
      <c r="E144" s="86">
        <f>'Table 5.1'!J144-'Table 5.1'!K144</f>
        <v>-4.2800000000000171E-2</v>
      </c>
      <c r="F144" s="87">
        <f>'Table 5.1'!K144-'Table 5.1'!L144</f>
        <v>-5.9999999999993392E-4</v>
      </c>
      <c r="G144" s="87">
        <f>'Table 5.1'!L144-'Table 5.1'!M144</f>
        <v>-9.8899999999999988E-2</v>
      </c>
      <c r="H144" s="88">
        <f>'Table 5.1'!M144-'Table 5.1'!N144</f>
        <v>0</v>
      </c>
      <c r="I144" s="81">
        <f>'Table 5.1'!J144-'Table 5.1'!N144</f>
        <v>-0.14230000000000009</v>
      </c>
      <c r="J144" s="92">
        <f>E144/'Table 5.1'!K144</f>
        <v>-2.8316242143566105E-2</v>
      </c>
      <c r="K144" s="30">
        <f>F144/'Table 5.1'!L144</f>
        <v>-3.9679915349509552E-4</v>
      </c>
      <c r="L144" s="30">
        <f>G144/'Table 5.1'!M144</f>
        <v>-6.1390440720049649E-2</v>
      </c>
      <c r="M144" s="30">
        <f>H144/'Table 5.1'!N144</f>
        <v>0</v>
      </c>
      <c r="N144" s="64">
        <f>I144/'Table 5.1'!N144</f>
        <v>-8.8330229671011853E-2</v>
      </c>
      <c r="O144" s="179">
        <f t="shared" si="4"/>
        <v>492</v>
      </c>
      <c r="P144" s="180">
        <f t="shared" si="5"/>
        <v>480</v>
      </c>
      <c r="Q144" s="157"/>
      <c r="R144" s="157"/>
      <c r="S144" s="157"/>
      <c r="T144" s="157"/>
      <c r="U144" s="157"/>
      <c r="V144" s="157"/>
      <c r="W144" s="157"/>
    </row>
    <row r="145" spans="1:23" x14ac:dyDescent="0.2">
      <c r="A145" s="157"/>
      <c r="B145" s="19">
        <v>107655903</v>
      </c>
      <c r="C145" s="74" t="s">
        <v>556</v>
      </c>
      <c r="D145" s="75" t="s">
        <v>545</v>
      </c>
      <c r="E145" s="86">
        <f>'Table 5.1'!J145-'Table 5.1'!K145</f>
        <v>1.3900000000000023E-2</v>
      </c>
      <c r="F145" s="87">
        <f>'Table 5.1'!K145-'Table 5.1'!L145</f>
        <v>-2.750000000000008E-2</v>
      </c>
      <c r="G145" s="87">
        <f>'Table 5.1'!L145-'Table 5.1'!M145</f>
        <v>-3.8999999999999924E-2</v>
      </c>
      <c r="H145" s="88">
        <f>'Table 5.1'!M145-'Table 5.1'!N145</f>
        <v>0</v>
      </c>
      <c r="I145" s="81">
        <f>'Table 5.1'!J145-'Table 5.1'!N145</f>
        <v>-5.259999999999998E-2</v>
      </c>
      <c r="J145" s="92">
        <f>E145/'Table 5.1'!K145</f>
        <v>1.3156649313771911E-2</v>
      </c>
      <c r="K145" s="30">
        <f>F145/'Table 5.1'!L145</f>
        <v>-2.5369003690036973E-2</v>
      </c>
      <c r="L145" s="30">
        <f>G145/'Table 5.1'!M145</f>
        <v>-3.4728406055209195E-2</v>
      </c>
      <c r="M145" s="30">
        <f>H145/'Table 5.1'!N145</f>
        <v>0</v>
      </c>
      <c r="N145" s="64">
        <f>I145/'Table 5.1'!N145</f>
        <v>-4.6838824577025803E-2</v>
      </c>
      <c r="O145" s="179">
        <f t="shared" si="4"/>
        <v>434</v>
      </c>
      <c r="P145" s="180">
        <f t="shared" si="5"/>
        <v>427</v>
      </c>
      <c r="Q145" s="157"/>
      <c r="R145" s="157"/>
      <c r="S145" s="157"/>
      <c r="T145" s="157"/>
      <c r="U145" s="157"/>
      <c r="V145" s="157"/>
      <c r="W145" s="157"/>
    </row>
    <row r="146" spans="1:23" x14ac:dyDescent="0.2">
      <c r="A146" s="157"/>
      <c r="B146" s="19">
        <v>107656303</v>
      </c>
      <c r="C146" s="74" t="s">
        <v>557</v>
      </c>
      <c r="D146" s="75" t="s">
        <v>545</v>
      </c>
      <c r="E146" s="86">
        <f>'Table 5.1'!J146-'Table 5.1'!K146</f>
        <v>8.2999999999999741E-3</v>
      </c>
      <c r="F146" s="87">
        <f>'Table 5.1'!K146-'Table 5.1'!L146</f>
        <v>4.8999999999999044E-3</v>
      </c>
      <c r="G146" s="87">
        <f>'Table 5.1'!L146-'Table 5.1'!M146</f>
        <v>-7.5999999999999845E-2</v>
      </c>
      <c r="H146" s="88">
        <f>'Table 5.1'!M146-'Table 5.1'!N146</f>
        <v>0</v>
      </c>
      <c r="I146" s="81">
        <f>'Table 5.1'!J146-'Table 5.1'!N146</f>
        <v>-6.2799999999999967E-2</v>
      </c>
      <c r="J146" s="92">
        <f>E146/'Table 5.1'!K146</f>
        <v>5.3119999999999834E-3</v>
      </c>
      <c r="K146" s="30">
        <f>F146/'Table 5.1'!L146</f>
        <v>3.1458654340009657E-3</v>
      </c>
      <c r="L146" s="30">
        <f>G146/'Table 5.1'!M146</f>
        <v>-4.6523016650342711E-2</v>
      </c>
      <c r="M146" s="30">
        <f>H146/'Table 5.1'!N146</f>
        <v>0</v>
      </c>
      <c r="N146" s="64">
        <f>I146/'Table 5.1'!N146</f>
        <v>-3.8442703232125348E-2</v>
      </c>
      <c r="O146" s="179">
        <f t="shared" si="4"/>
        <v>447</v>
      </c>
      <c r="P146" s="180">
        <f t="shared" si="5"/>
        <v>400</v>
      </c>
      <c r="Q146" s="157"/>
      <c r="R146" s="157"/>
      <c r="S146" s="157"/>
      <c r="T146" s="157"/>
      <c r="U146" s="157"/>
      <c r="V146" s="157"/>
      <c r="W146" s="157"/>
    </row>
    <row r="147" spans="1:23" x14ac:dyDescent="0.2">
      <c r="A147" s="157"/>
      <c r="B147" s="19">
        <v>107656502</v>
      </c>
      <c r="C147" s="74" t="s">
        <v>558</v>
      </c>
      <c r="D147" s="75" t="s">
        <v>545</v>
      </c>
      <c r="E147" s="86">
        <f>'Table 5.1'!J147-'Table 5.1'!K147</f>
        <v>1.6000000000000458E-3</v>
      </c>
      <c r="F147" s="87">
        <f>'Table 5.1'!K147-'Table 5.1'!L147</f>
        <v>1.419999999999999E-2</v>
      </c>
      <c r="G147" s="87">
        <f>'Table 5.1'!L147-'Table 5.1'!M147</f>
        <v>-1.2700000000000045E-2</v>
      </c>
      <c r="H147" s="88">
        <f>'Table 5.1'!M147-'Table 5.1'!N147</f>
        <v>0</v>
      </c>
      <c r="I147" s="81">
        <f>'Table 5.1'!J147-'Table 5.1'!N147</f>
        <v>3.0999999999999917E-3</v>
      </c>
      <c r="J147" s="92">
        <f>E147/'Table 5.1'!K147</f>
        <v>1.9321338002657239E-3</v>
      </c>
      <c r="K147" s="30">
        <f>F147/'Table 5.1'!L147</f>
        <v>1.7446860793709291E-2</v>
      </c>
      <c r="L147" s="30">
        <f>G147/'Table 5.1'!M147</f>
        <v>-1.5364142269537921E-2</v>
      </c>
      <c r="M147" s="30">
        <f>H147/'Table 5.1'!N147</f>
        <v>0</v>
      </c>
      <c r="N147" s="64">
        <f>I147/'Table 5.1'!N147</f>
        <v>3.7503024437454532E-3</v>
      </c>
      <c r="O147" s="179">
        <f t="shared" si="4"/>
        <v>262</v>
      </c>
      <c r="P147" s="180">
        <f t="shared" si="5"/>
        <v>259</v>
      </c>
      <c r="Q147" s="157"/>
      <c r="R147" s="157"/>
      <c r="S147" s="157"/>
      <c r="T147" s="157"/>
      <c r="U147" s="157"/>
      <c r="V147" s="157"/>
      <c r="W147" s="157"/>
    </row>
    <row r="148" spans="1:23" x14ac:dyDescent="0.2">
      <c r="A148" s="157"/>
      <c r="B148" s="19">
        <v>107657103</v>
      </c>
      <c r="C148" s="74" t="s">
        <v>559</v>
      </c>
      <c r="D148" s="75" t="s">
        <v>545</v>
      </c>
      <c r="E148" s="86">
        <f>'Table 5.1'!J148-'Table 5.1'!K148</f>
        <v>-1.4600000000000057E-2</v>
      </c>
      <c r="F148" s="87">
        <f>'Table 5.1'!K148-'Table 5.1'!L148</f>
        <v>3.3800000000000052E-2</v>
      </c>
      <c r="G148" s="87">
        <f>'Table 5.1'!L148-'Table 5.1'!M148</f>
        <v>3.1999999999999806E-3</v>
      </c>
      <c r="H148" s="88">
        <f>'Table 5.1'!M148-'Table 5.1'!N148</f>
        <v>0</v>
      </c>
      <c r="I148" s="81">
        <f>'Table 5.1'!J148-'Table 5.1'!N148</f>
        <v>2.2399999999999975E-2</v>
      </c>
      <c r="J148" s="92">
        <f>E148/'Table 5.1'!K148</f>
        <v>-1.8696375976437515E-2</v>
      </c>
      <c r="K148" s="30">
        <f>F148/'Table 5.1'!L148</f>
        <v>4.5241600856645768E-2</v>
      </c>
      <c r="L148" s="30">
        <f>G148/'Table 5.1'!M148</f>
        <v>4.3016534480440662E-3</v>
      </c>
      <c r="M148" s="30">
        <f>H148/'Table 5.1'!N148</f>
        <v>0</v>
      </c>
      <c r="N148" s="64">
        <f>I148/'Table 5.1'!N148</f>
        <v>3.0111574136308609E-2</v>
      </c>
      <c r="O148" s="179">
        <f t="shared" si="4"/>
        <v>167</v>
      </c>
      <c r="P148" s="180">
        <f t="shared" si="5"/>
        <v>142</v>
      </c>
      <c r="Q148" s="157"/>
      <c r="R148" s="157"/>
      <c r="S148" s="157"/>
      <c r="T148" s="157"/>
      <c r="U148" s="157"/>
      <c r="V148" s="157"/>
      <c r="W148" s="157"/>
    </row>
    <row r="149" spans="1:23" x14ac:dyDescent="0.2">
      <c r="A149" s="157"/>
      <c r="B149" s="19">
        <v>107657503</v>
      </c>
      <c r="C149" s="74" t="s">
        <v>560</v>
      </c>
      <c r="D149" s="75" t="s">
        <v>545</v>
      </c>
      <c r="E149" s="86">
        <f>'Table 5.1'!J149-'Table 5.1'!K149</f>
        <v>-7.9099999999999948E-2</v>
      </c>
      <c r="F149" s="87">
        <f>'Table 5.1'!K149-'Table 5.1'!L149</f>
        <v>6.2400000000000011E-2</v>
      </c>
      <c r="G149" s="87">
        <f>'Table 5.1'!L149-'Table 5.1'!M149</f>
        <v>-2.5100000000000122E-2</v>
      </c>
      <c r="H149" s="88">
        <f>'Table 5.1'!M149-'Table 5.1'!N149</f>
        <v>0</v>
      </c>
      <c r="I149" s="81">
        <f>'Table 5.1'!J149-'Table 5.1'!N149</f>
        <v>-4.1800000000000059E-2</v>
      </c>
      <c r="J149" s="92">
        <f>E149/'Table 5.1'!K149</f>
        <v>-6.3852114949951536E-2</v>
      </c>
      <c r="K149" s="30">
        <f>F149/'Table 5.1'!L149</f>
        <v>5.3043182590955473E-2</v>
      </c>
      <c r="L149" s="30">
        <f>G149/'Table 5.1'!M149</f>
        <v>-2.0890553474823239E-2</v>
      </c>
      <c r="M149" s="30">
        <f>H149/'Table 5.1'!N149</f>
        <v>0</v>
      </c>
      <c r="N149" s="64">
        <f>I149/'Table 5.1'!N149</f>
        <v>-3.4789846025801131E-2</v>
      </c>
      <c r="O149" s="179">
        <f t="shared" si="4"/>
        <v>406</v>
      </c>
      <c r="P149" s="180">
        <f t="shared" si="5"/>
        <v>386</v>
      </c>
      <c r="Q149" s="157"/>
      <c r="R149" s="157"/>
      <c r="S149" s="157"/>
      <c r="T149" s="157"/>
      <c r="U149" s="157"/>
      <c r="V149" s="157"/>
      <c r="W149" s="157"/>
    </row>
    <row r="150" spans="1:23" x14ac:dyDescent="0.2">
      <c r="A150" s="157"/>
      <c r="B150" s="19">
        <v>107658903</v>
      </c>
      <c r="C150" s="74" t="s">
        <v>561</v>
      </c>
      <c r="D150" s="75" t="s">
        <v>545</v>
      </c>
      <c r="E150" s="86">
        <f>'Table 5.1'!J150-'Table 5.1'!K150</f>
        <v>-9.200000000000097E-3</v>
      </c>
      <c r="F150" s="87">
        <f>'Table 5.1'!K150-'Table 5.1'!L150</f>
        <v>-5.8200000000000029E-2</v>
      </c>
      <c r="G150" s="87">
        <f>'Table 5.1'!L150-'Table 5.1'!M150</f>
        <v>1.4100000000000001E-2</v>
      </c>
      <c r="H150" s="88">
        <f>'Table 5.1'!M150-'Table 5.1'!N150</f>
        <v>0</v>
      </c>
      <c r="I150" s="81">
        <f>'Table 5.1'!J150-'Table 5.1'!N150</f>
        <v>-5.3300000000000125E-2</v>
      </c>
      <c r="J150" s="92">
        <f>E150/'Table 5.1'!K150</f>
        <v>-8.7452471482890645E-3</v>
      </c>
      <c r="K150" s="30">
        <f>F150/'Table 5.1'!L150</f>
        <v>-5.2422986849216383E-2</v>
      </c>
      <c r="L150" s="30">
        <f>G150/'Table 5.1'!M150</f>
        <v>1.2863789800200712E-2</v>
      </c>
      <c r="M150" s="30">
        <f>H150/'Table 5.1'!N150</f>
        <v>0</v>
      </c>
      <c r="N150" s="64">
        <f>I150/'Table 5.1'!N150</f>
        <v>-4.8626950095794291E-2</v>
      </c>
      <c r="O150" s="179">
        <f t="shared" si="4"/>
        <v>437</v>
      </c>
      <c r="P150" s="180">
        <f t="shared" si="5"/>
        <v>429</v>
      </c>
      <c r="Q150" s="157"/>
      <c r="R150" s="157"/>
      <c r="S150" s="157"/>
      <c r="T150" s="157"/>
      <c r="U150" s="157"/>
      <c r="V150" s="157"/>
      <c r="W150" s="157"/>
    </row>
    <row r="151" spans="1:23" x14ac:dyDescent="0.2">
      <c r="A151" s="157"/>
      <c r="B151" s="19">
        <v>108051003</v>
      </c>
      <c r="C151" s="74" t="s">
        <v>86</v>
      </c>
      <c r="D151" s="75" t="s">
        <v>87</v>
      </c>
      <c r="E151" s="86">
        <f>'Table 5.1'!J151-'Table 5.1'!K151</f>
        <v>-6.3999999999999613E-3</v>
      </c>
      <c r="F151" s="87">
        <f>'Table 5.1'!K151-'Table 5.1'!L151</f>
        <v>1.4800000000000146E-2</v>
      </c>
      <c r="G151" s="87">
        <f>'Table 5.1'!L151-'Table 5.1'!M151</f>
        <v>-5.600000000000005E-2</v>
      </c>
      <c r="H151" s="88">
        <f>'Table 5.1'!M151-'Table 5.1'!N151</f>
        <v>0</v>
      </c>
      <c r="I151" s="81">
        <f>'Table 5.1'!J151-'Table 5.1'!N151</f>
        <v>-4.7599999999999865E-2</v>
      </c>
      <c r="J151" s="92">
        <f>E151/'Table 5.1'!K151</f>
        <v>-5.6002800140006661E-3</v>
      </c>
      <c r="K151" s="30">
        <f>F151/'Table 5.1'!L151</f>
        <v>1.3120567375886657E-2</v>
      </c>
      <c r="L151" s="30">
        <f>G151/'Table 5.1'!M151</f>
        <v>-4.7297297297297342E-2</v>
      </c>
      <c r="M151" s="30">
        <f>H151/'Table 5.1'!N151</f>
        <v>0</v>
      </c>
      <c r="N151" s="64">
        <f>I151/'Table 5.1'!N151</f>
        <v>-4.020270270270259E-2</v>
      </c>
      <c r="O151" s="179">
        <f t="shared" si="4"/>
        <v>422</v>
      </c>
      <c r="P151" s="180">
        <f t="shared" si="5"/>
        <v>412</v>
      </c>
      <c r="Q151" s="157"/>
      <c r="R151" s="157"/>
      <c r="S151" s="157"/>
      <c r="T151" s="157"/>
      <c r="U151" s="157"/>
      <c r="V151" s="157"/>
      <c r="W151" s="157"/>
    </row>
    <row r="152" spans="1:23" x14ac:dyDescent="0.2">
      <c r="A152" s="157"/>
      <c r="B152" s="19">
        <v>108051503</v>
      </c>
      <c r="C152" s="74" t="s">
        <v>88</v>
      </c>
      <c r="D152" s="75" t="s">
        <v>87</v>
      </c>
      <c r="E152" s="86">
        <f>'Table 5.1'!J152-'Table 5.1'!K152</f>
        <v>1.2999999999999901E-2</v>
      </c>
      <c r="F152" s="87">
        <f>'Table 5.1'!K152-'Table 5.1'!L152</f>
        <v>-4.7299999999999898E-2</v>
      </c>
      <c r="G152" s="87">
        <f>'Table 5.1'!L152-'Table 5.1'!M152</f>
        <v>-1.3200000000000101E-2</v>
      </c>
      <c r="H152" s="88">
        <f>'Table 5.1'!M152-'Table 5.1'!N152</f>
        <v>0</v>
      </c>
      <c r="I152" s="81">
        <f>'Table 5.1'!J152-'Table 5.1'!N152</f>
        <v>-4.7500000000000098E-2</v>
      </c>
      <c r="J152" s="92">
        <f>E152/'Table 5.1'!K152</f>
        <v>1.1712766915938281E-2</v>
      </c>
      <c r="K152" s="30">
        <f>F152/'Table 5.1'!L152</f>
        <v>-4.087452471482881E-2</v>
      </c>
      <c r="L152" s="30">
        <f>G152/'Table 5.1'!M152</f>
        <v>-1.1278195488721889E-2</v>
      </c>
      <c r="M152" s="30">
        <f>H152/'Table 5.1'!N152</f>
        <v>0</v>
      </c>
      <c r="N152" s="64">
        <f>I152/'Table 5.1'!N152</f>
        <v>-4.0584415584415667E-2</v>
      </c>
      <c r="O152" s="179">
        <f t="shared" si="4"/>
        <v>421</v>
      </c>
      <c r="P152" s="180">
        <f t="shared" si="5"/>
        <v>413</v>
      </c>
      <c r="Q152" s="157"/>
      <c r="R152" s="157"/>
      <c r="S152" s="157"/>
      <c r="T152" s="157"/>
      <c r="U152" s="157"/>
      <c r="V152" s="157"/>
      <c r="W152" s="157"/>
    </row>
    <row r="153" spans="1:23" x14ac:dyDescent="0.2">
      <c r="A153" s="157"/>
      <c r="B153" s="19">
        <v>108053003</v>
      </c>
      <c r="C153" s="74" t="s">
        <v>89</v>
      </c>
      <c r="D153" s="75" t="s">
        <v>87</v>
      </c>
      <c r="E153" s="86">
        <f>'Table 5.1'!J153-'Table 5.1'!K153</f>
        <v>-1.4000000000000679E-3</v>
      </c>
      <c r="F153" s="87">
        <f>'Table 5.1'!K153-'Table 5.1'!L153</f>
        <v>-3.2100000000000017E-2</v>
      </c>
      <c r="G153" s="87">
        <f>'Table 5.1'!L153-'Table 5.1'!M153</f>
        <v>6.2300000000000022E-2</v>
      </c>
      <c r="H153" s="88">
        <f>'Table 5.1'!M153-'Table 5.1'!N153</f>
        <v>0</v>
      </c>
      <c r="I153" s="81">
        <f>'Table 5.1'!J153-'Table 5.1'!N153</f>
        <v>2.8799999999999937E-2</v>
      </c>
      <c r="J153" s="92">
        <f>E153/'Table 5.1'!K153</f>
        <v>-1.0752688172043531E-3</v>
      </c>
      <c r="K153" s="30">
        <f>F153/'Table 5.1'!L153</f>
        <v>-2.4061164830222633E-2</v>
      </c>
      <c r="L153" s="30">
        <f>G153/'Table 5.1'!M153</f>
        <v>4.8985689573832376E-2</v>
      </c>
      <c r="M153" s="30">
        <f>H153/'Table 5.1'!N153</f>
        <v>0</v>
      </c>
      <c r="N153" s="64">
        <f>I153/'Table 5.1'!N153</f>
        <v>2.2645069979556485E-2</v>
      </c>
      <c r="O153" s="179">
        <f t="shared" si="4"/>
        <v>142</v>
      </c>
      <c r="P153" s="180">
        <f t="shared" si="5"/>
        <v>170</v>
      </c>
      <c r="Q153" s="157"/>
      <c r="R153" s="157"/>
      <c r="S153" s="157"/>
      <c r="T153" s="157"/>
      <c r="U153" s="157"/>
      <c r="V153" s="157"/>
      <c r="W153" s="157"/>
    </row>
    <row r="154" spans="1:23" x14ac:dyDescent="0.2">
      <c r="A154" s="157"/>
      <c r="B154" s="19">
        <v>108056004</v>
      </c>
      <c r="C154" s="74" t="s">
        <v>90</v>
      </c>
      <c r="D154" s="75" t="s">
        <v>87</v>
      </c>
      <c r="E154" s="86">
        <f>'Table 5.1'!J154-'Table 5.1'!K154</f>
        <v>2.3500000000000076E-2</v>
      </c>
      <c r="F154" s="87">
        <f>'Table 5.1'!K154-'Table 5.1'!L154</f>
        <v>3.9599999999999858E-2</v>
      </c>
      <c r="G154" s="87">
        <f>'Table 5.1'!L154-'Table 5.1'!M154</f>
        <v>-3.2999999999998586E-3</v>
      </c>
      <c r="H154" s="88">
        <f>'Table 5.1'!M154-'Table 5.1'!N154</f>
        <v>0</v>
      </c>
      <c r="I154" s="81">
        <f>'Table 5.1'!J154-'Table 5.1'!N154</f>
        <v>5.9800000000000075E-2</v>
      </c>
      <c r="J154" s="92">
        <f>E154/'Table 5.1'!K154</f>
        <v>2.2279105043610237E-2</v>
      </c>
      <c r="K154" s="30">
        <f>F154/'Table 5.1'!L154</f>
        <v>3.9007092198581415E-2</v>
      </c>
      <c r="L154" s="30">
        <f>G154/'Table 5.1'!M154</f>
        <v>-3.2400589101618644E-3</v>
      </c>
      <c r="M154" s="30">
        <f>H154/'Table 5.1'!N154</f>
        <v>0</v>
      </c>
      <c r="N154" s="64">
        <f>I154/'Table 5.1'!N154</f>
        <v>5.8713794796269099E-2</v>
      </c>
      <c r="O154" s="179">
        <f t="shared" si="4"/>
        <v>61</v>
      </c>
      <c r="P154" s="180">
        <f t="shared" si="5"/>
        <v>65</v>
      </c>
      <c r="Q154" s="157"/>
      <c r="R154" s="157"/>
      <c r="S154" s="157"/>
      <c r="T154" s="157"/>
      <c r="U154" s="157"/>
      <c r="V154" s="157"/>
      <c r="W154" s="157"/>
    </row>
    <row r="155" spans="1:23" x14ac:dyDescent="0.2">
      <c r="A155" s="157"/>
      <c r="B155" s="19">
        <v>108058003</v>
      </c>
      <c r="C155" s="74" t="s">
        <v>91</v>
      </c>
      <c r="D155" s="75" t="s">
        <v>87</v>
      </c>
      <c r="E155" s="86">
        <f>'Table 5.1'!J155-'Table 5.1'!K155</f>
        <v>1.0000000000000009E-2</v>
      </c>
      <c r="F155" s="87">
        <f>'Table 5.1'!K155-'Table 5.1'!L155</f>
        <v>-1.2599999999999945E-2</v>
      </c>
      <c r="G155" s="87">
        <f>'Table 5.1'!L155-'Table 5.1'!M155</f>
        <v>-5.0599999999999978E-2</v>
      </c>
      <c r="H155" s="88">
        <f>'Table 5.1'!M155-'Table 5.1'!N155</f>
        <v>0</v>
      </c>
      <c r="I155" s="81">
        <f>'Table 5.1'!J155-'Table 5.1'!N155</f>
        <v>-5.3199999999999914E-2</v>
      </c>
      <c r="J155" s="92">
        <f>E155/'Table 5.1'!K155</f>
        <v>8.0179602309172621E-3</v>
      </c>
      <c r="K155" s="30">
        <f>F155/'Table 5.1'!L155</f>
        <v>-1.000158755357989E-2</v>
      </c>
      <c r="L155" s="30">
        <f>G155/'Table 5.1'!M155</f>
        <v>-3.8614163614163595E-2</v>
      </c>
      <c r="M155" s="30">
        <f>H155/'Table 5.1'!N155</f>
        <v>0</v>
      </c>
      <c r="N155" s="64">
        <f>I155/'Table 5.1'!N155</f>
        <v>-4.059829059829053E-2</v>
      </c>
      <c r="O155" s="179">
        <f t="shared" si="4"/>
        <v>435</v>
      </c>
      <c r="P155" s="180">
        <f t="shared" si="5"/>
        <v>414</v>
      </c>
      <c r="Q155" s="157"/>
      <c r="R155" s="157"/>
      <c r="S155" s="157"/>
      <c r="T155" s="157"/>
      <c r="U155" s="157"/>
      <c r="V155" s="157"/>
      <c r="W155" s="157"/>
    </row>
    <row r="156" spans="1:23" x14ac:dyDescent="0.2">
      <c r="A156" s="157"/>
      <c r="B156" s="19">
        <v>108070502</v>
      </c>
      <c r="C156" s="74" t="s">
        <v>111</v>
      </c>
      <c r="D156" s="75" t="s">
        <v>112</v>
      </c>
      <c r="E156" s="86">
        <f>'Table 5.1'!J156-'Table 5.1'!K156</f>
        <v>-2.9599999999999849E-2</v>
      </c>
      <c r="F156" s="87">
        <f>'Table 5.1'!K156-'Table 5.1'!L156</f>
        <v>2.1299999999999875E-2</v>
      </c>
      <c r="G156" s="87">
        <f>'Table 5.1'!L156-'Table 5.1'!M156</f>
        <v>1.6199999999999992E-2</v>
      </c>
      <c r="H156" s="88">
        <f>'Table 5.1'!M156-'Table 5.1'!N156</f>
        <v>0</v>
      </c>
      <c r="I156" s="81">
        <f>'Table 5.1'!J156-'Table 5.1'!N156</f>
        <v>7.9000000000000181E-3</v>
      </c>
      <c r="J156" s="92">
        <f>E156/'Table 5.1'!K156</f>
        <v>-2.0728291316526506E-2</v>
      </c>
      <c r="K156" s="30">
        <f>F156/'Table 5.1'!L156</f>
        <v>1.5141821283855742E-2</v>
      </c>
      <c r="L156" s="30">
        <f>G156/'Table 5.1'!M156</f>
        <v>1.1650485436893197E-2</v>
      </c>
      <c r="M156" s="30">
        <f>H156/'Table 5.1'!N156</f>
        <v>0</v>
      </c>
      <c r="N156" s="64">
        <f>I156/'Table 5.1'!N156</f>
        <v>5.6814095649047229E-3</v>
      </c>
      <c r="O156" s="179">
        <f t="shared" si="4"/>
        <v>235</v>
      </c>
      <c r="P156" s="180">
        <f t="shared" si="5"/>
        <v>250</v>
      </c>
      <c r="Q156" s="157"/>
      <c r="R156" s="157"/>
      <c r="S156" s="157"/>
      <c r="T156" s="157"/>
      <c r="U156" s="157"/>
      <c r="V156" s="157"/>
      <c r="W156" s="157"/>
    </row>
    <row r="157" spans="1:23" x14ac:dyDescent="0.2">
      <c r="A157" s="157"/>
      <c r="B157" s="19">
        <v>108071003</v>
      </c>
      <c r="C157" s="74" t="s">
        <v>113</v>
      </c>
      <c r="D157" s="75" t="s">
        <v>112</v>
      </c>
      <c r="E157" s="86">
        <f>'Table 5.1'!J157-'Table 5.1'!K157</f>
        <v>6.1999999999999833E-3</v>
      </c>
      <c r="F157" s="87">
        <f>'Table 5.1'!K157-'Table 5.1'!L157</f>
        <v>3.7000000000000366E-3</v>
      </c>
      <c r="G157" s="87">
        <f>'Table 5.1'!L157-'Table 5.1'!M157</f>
        <v>3.8000000000000256E-3</v>
      </c>
      <c r="H157" s="88">
        <f>'Table 5.1'!M157-'Table 5.1'!N157</f>
        <v>0</v>
      </c>
      <c r="I157" s="81">
        <f>'Table 5.1'!J157-'Table 5.1'!N157</f>
        <v>1.3700000000000045E-2</v>
      </c>
      <c r="J157" s="92">
        <f>E157/'Table 5.1'!K157</f>
        <v>7.0001129050468363E-3</v>
      </c>
      <c r="K157" s="30">
        <f>F157/'Table 5.1'!L157</f>
        <v>4.1950113378685224E-3</v>
      </c>
      <c r="L157" s="30">
        <f>G157/'Table 5.1'!M157</f>
        <v>4.327032566613557E-3</v>
      </c>
      <c r="M157" s="30">
        <f>H157/'Table 5.1'!N157</f>
        <v>0</v>
      </c>
      <c r="N157" s="64">
        <f>I157/'Table 5.1'!N157</f>
        <v>1.5600091095422507E-2</v>
      </c>
      <c r="O157" s="179">
        <f t="shared" si="4"/>
        <v>208</v>
      </c>
      <c r="P157" s="180">
        <f t="shared" si="5"/>
        <v>209</v>
      </c>
      <c r="Q157" s="157"/>
      <c r="R157" s="157"/>
      <c r="S157" s="157"/>
      <c r="T157" s="157"/>
      <c r="U157" s="157"/>
      <c r="V157" s="157"/>
      <c r="W157" s="157"/>
    </row>
    <row r="158" spans="1:23" x14ac:dyDescent="0.2">
      <c r="A158" s="157"/>
      <c r="B158" s="19">
        <v>108071504</v>
      </c>
      <c r="C158" s="74" t="s">
        <v>114</v>
      </c>
      <c r="D158" s="75" t="s">
        <v>112</v>
      </c>
      <c r="E158" s="86">
        <f>'Table 5.1'!J158-'Table 5.1'!K158</f>
        <v>-1.4000000000000012E-2</v>
      </c>
      <c r="F158" s="87">
        <f>'Table 5.1'!K158-'Table 5.1'!L158</f>
        <v>8.9300000000000157E-2</v>
      </c>
      <c r="G158" s="87">
        <f>'Table 5.1'!L158-'Table 5.1'!M158</f>
        <v>4.8599999999999977E-2</v>
      </c>
      <c r="H158" s="88">
        <f>'Table 5.1'!M158-'Table 5.1'!N158</f>
        <v>0</v>
      </c>
      <c r="I158" s="81">
        <f>'Table 5.1'!J158-'Table 5.1'!N158</f>
        <v>0.12390000000000012</v>
      </c>
      <c r="J158" s="92">
        <f>E158/'Table 5.1'!K158</f>
        <v>-9.7425191370911698E-3</v>
      </c>
      <c r="K158" s="30">
        <f>F158/'Table 5.1'!L158</f>
        <v>6.6261037322846453E-2</v>
      </c>
      <c r="L158" s="30">
        <f>G158/'Table 5.1'!M158</f>
        <v>3.7410514971903612E-2</v>
      </c>
      <c r="M158" s="30">
        <f>H158/'Table 5.1'!N158</f>
        <v>0</v>
      </c>
      <c r="N158" s="64">
        <f>I158/'Table 5.1'!N158</f>
        <v>9.5373720267877854E-2</v>
      </c>
      <c r="O158" s="179">
        <f t="shared" si="4"/>
        <v>21</v>
      </c>
      <c r="P158" s="180">
        <f t="shared" si="5"/>
        <v>25</v>
      </c>
      <c r="Q158" s="157"/>
      <c r="R158" s="157"/>
      <c r="S158" s="157"/>
      <c r="T158" s="157"/>
      <c r="U158" s="157"/>
      <c r="V158" s="157"/>
      <c r="W158" s="157"/>
    </row>
    <row r="159" spans="1:23" x14ac:dyDescent="0.2">
      <c r="A159" s="157"/>
      <c r="B159" s="19">
        <v>108073503</v>
      </c>
      <c r="C159" s="74" t="s">
        <v>115</v>
      </c>
      <c r="D159" s="75" t="s">
        <v>112</v>
      </c>
      <c r="E159" s="86">
        <f>'Table 5.1'!J159-'Table 5.1'!K159</f>
        <v>4.8899999999999944E-2</v>
      </c>
      <c r="F159" s="87">
        <f>'Table 5.1'!K159-'Table 5.1'!L159</f>
        <v>1.4000000000000012E-2</v>
      </c>
      <c r="G159" s="87">
        <f>'Table 5.1'!L159-'Table 5.1'!M159</f>
        <v>-9.1999999999998749E-3</v>
      </c>
      <c r="H159" s="88">
        <f>'Table 5.1'!M159-'Table 5.1'!N159</f>
        <v>0</v>
      </c>
      <c r="I159" s="81">
        <f>'Table 5.1'!J159-'Table 5.1'!N159</f>
        <v>5.3700000000000081E-2</v>
      </c>
      <c r="J159" s="92">
        <f>E159/'Table 5.1'!K159</f>
        <v>4.6745053054201263E-2</v>
      </c>
      <c r="K159" s="30">
        <f>F159/'Table 5.1'!L159</f>
        <v>1.3564577075864753E-2</v>
      </c>
      <c r="L159" s="30">
        <f>G159/'Table 5.1'!M159</f>
        <v>-8.835109958705345E-3</v>
      </c>
      <c r="M159" s="30">
        <f>H159/'Table 5.1'!N159</f>
        <v>0</v>
      </c>
      <c r="N159" s="64">
        <f>I159/'Table 5.1'!N159</f>
        <v>5.1570152693748282E-2</v>
      </c>
      <c r="O159" s="179">
        <f t="shared" si="4"/>
        <v>75</v>
      </c>
      <c r="P159" s="180">
        <f t="shared" si="5"/>
        <v>79</v>
      </c>
      <c r="Q159" s="157"/>
      <c r="R159" s="157"/>
      <c r="S159" s="157"/>
      <c r="T159" s="157"/>
      <c r="U159" s="157"/>
      <c r="V159" s="157"/>
      <c r="W159" s="157"/>
    </row>
    <row r="160" spans="1:23" x14ac:dyDescent="0.2">
      <c r="A160" s="157"/>
      <c r="B160" s="19">
        <v>108077503</v>
      </c>
      <c r="C160" s="74" t="s">
        <v>116</v>
      </c>
      <c r="D160" s="75" t="s">
        <v>112</v>
      </c>
      <c r="E160" s="86">
        <f>'Table 5.1'!J160-'Table 5.1'!K160</f>
        <v>-1.3299999999999867E-2</v>
      </c>
      <c r="F160" s="87">
        <f>'Table 5.1'!K160-'Table 5.1'!L160</f>
        <v>2.9800000000000049E-2</v>
      </c>
      <c r="G160" s="87">
        <f>'Table 5.1'!L160-'Table 5.1'!M160</f>
        <v>-4.7000000000001485E-3</v>
      </c>
      <c r="H160" s="88">
        <f>'Table 5.1'!M160-'Table 5.1'!N160</f>
        <v>0</v>
      </c>
      <c r="I160" s="81">
        <f>'Table 5.1'!J160-'Table 5.1'!N160</f>
        <v>1.1800000000000033E-2</v>
      </c>
      <c r="J160" s="92">
        <f>E160/'Table 5.1'!K160</f>
        <v>-1.1450710288420032E-2</v>
      </c>
      <c r="K160" s="30">
        <f>F160/'Table 5.1'!L160</f>
        <v>2.6332066802156093E-2</v>
      </c>
      <c r="L160" s="30">
        <f>G160/'Table 5.1'!M160</f>
        <v>-4.1358676522352585E-3</v>
      </c>
      <c r="M160" s="30">
        <f>H160/'Table 5.1'!N160</f>
        <v>0</v>
      </c>
      <c r="N160" s="64">
        <f>I160/'Table 5.1'!N160</f>
        <v>1.0383667722632904E-2</v>
      </c>
      <c r="O160" s="179">
        <f t="shared" si="4"/>
        <v>219</v>
      </c>
      <c r="P160" s="180">
        <f t="shared" si="5"/>
        <v>230</v>
      </c>
      <c r="Q160" s="157"/>
      <c r="R160" s="157"/>
      <c r="S160" s="157"/>
      <c r="T160" s="157"/>
      <c r="U160" s="157"/>
      <c r="V160" s="157"/>
      <c r="W160" s="157"/>
    </row>
    <row r="161" spans="1:23" x14ac:dyDescent="0.2">
      <c r="A161" s="157"/>
      <c r="B161" s="19">
        <v>108078003</v>
      </c>
      <c r="C161" s="74" t="s">
        <v>117</v>
      </c>
      <c r="D161" s="75" t="s">
        <v>112</v>
      </c>
      <c r="E161" s="86">
        <f>'Table 5.1'!J161-'Table 5.1'!K161</f>
        <v>2.4900000000000144E-2</v>
      </c>
      <c r="F161" s="87">
        <f>'Table 5.1'!K161-'Table 5.1'!L161</f>
        <v>1.2199999999999989E-2</v>
      </c>
      <c r="G161" s="87">
        <f>'Table 5.1'!L161-'Table 5.1'!M161</f>
        <v>8.69999999999993E-3</v>
      </c>
      <c r="H161" s="88">
        <f>'Table 5.1'!M161-'Table 5.1'!N161</f>
        <v>0</v>
      </c>
      <c r="I161" s="81">
        <f>'Table 5.1'!J161-'Table 5.1'!N161</f>
        <v>4.5800000000000063E-2</v>
      </c>
      <c r="J161" s="92">
        <f>E161/'Table 5.1'!K161</f>
        <v>2.1961545246075274E-2</v>
      </c>
      <c r="K161" s="30">
        <f>F161/'Table 5.1'!L161</f>
        <v>1.087731811697574E-2</v>
      </c>
      <c r="L161" s="30">
        <f>G161/'Table 5.1'!M161</f>
        <v>7.8174139635186716E-3</v>
      </c>
      <c r="M161" s="30">
        <f>H161/'Table 5.1'!N161</f>
        <v>0</v>
      </c>
      <c r="N161" s="64">
        <f>I161/'Table 5.1'!N161</f>
        <v>4.1153742474615923E-2</v>
      </c>
      <c r="O161" s="179">
        <f t="shared" si="4"/>
        <v>95</v>
      </c>
      <c r="P161" s="180">
        <f t="shared" si="5"/>
        <v>103</v>
      </c>
      <c r="Q161" s="157"/>
      <c r="R161" s="157"/>
      <c r="S161" s="157"/>
      <c r="T161" s="157"/>
      <c r="U161" s="157"/>
      <c r="V161" s="157"/>
      <c r="W161" s="157"/>
    </row>
    <row r="162" spans="1:23" x14ac:dyDescent="0.2">
      <c r="A162" s="157"/>
      <c r="B162" s="19">
        <v>108079004</v>
      </c>
      <c r="C162" s="74" t="s">
        <v>118</v>
      </c>
      <c r="D162" s="75" t="s">
        <v>112</v>
      </c>
      <c r="E162" s="86">
        <f>'Table 5.1'!J162-'Table 5.1'!K162</f>
        <v>-5.5200000000000138E-2</v>
      </c>
      <c r="F162" s="87">
        <f>'Table 5.1'!K162-'Table 5.1'!L162</f>
        <v>1.2600000000000167E-2</v>
      </c>
      <c r="G162" s="87">
        <f>'Table 5.1'!L162-'Table 5.1'!M162</f>
        <v>-4.3000000000001926E-3</v>
      </c>
      <c r="H162" s="88">
        <f>'Table 5.1'!M162-'Table 5.1'!N162</f>
        <v>0</v>
      </c>
      <c r="I162" s="81">
        <f>'Table 5.1'!J162-'Table 5.1'!N162</f>
        <v>-4.6900000000000164E-2</v>
      </c>
      <c r="J162" s="92">
        <f>E162/'Table 5.1'!K162</f>
        <v>-4.6277665995975971E-2</v>
      </c>
      <c r="K162" s="30">
        <f>F162/'Table 5.1'!L162</f>
        <v>1.0676156583630036E-2</v>
      </c>
      <c r="L162" s="30">
        <f>G162/'Table 5.1'!M162</f>
        <v>-3.6302237230900736E-3</v>
      </c>
      <c r="M162" s="30">
        <f>H162/'Table 5.1'!N162</f>
        <v>0</v>
      </c>
      <c r="N162" s="64">
        <f>I162/'Table 5.1'!N162</f>
        <v>-3.9594765723934285E-2</v>
      </c>
      <c r="O162" s="179">
        <f t="shared" si="4"/>
        <v>418</v>
      </c>
      <c r="P162" s="180">
        <f t="shared" si="5"/>
        <v>409</v>
      </c>
      <c r="Q162" s="157"/>
      <c r="R162" s="157"/>
      <c r="S162" s="157"/>
      <c r="T162" s="157"/>
      <c r="U162" s="157"/>
      <c r="V162" s="157"/>
      <c r="W162" s="157"/>
    </row>
    <row r="163" spans="1:23" x14ac:dyDescent="0.2">
      <c r="A163" s="157"/>
      <c r="B163" s="19">
        <v>108110603</v>
      </c>
      <c r="C163" s="74" t="s">
        <v>149</v>
      </c>
      <c r="D163" s="75" t="s">
        <v>150</v>
      </c>
      <c r="E163" s="86">
        <f>'Table 5.1'!J163-'Table 5.1'!K163</f>
        <v>1.9000000000000128E-2</v>
      </c>
      <c r="F163" s="87">
        <f>'Table 5.1'!K163-'Table 5.1'!L163</f>
        <v>1.8000000000000238E-3</v>
      </c>
      <c r="G163" s="87">
        <f>'Table 5.1'!L163-'Table 5.1'!M163</f>
        <v>5.1999999999999824E-2</v>
      </c>
      <c r="H163" s="88">
        <f>'Table 5.1'!M163-'Table 5.1'!N163</f>
        <v>0</v>
      </c>
      <c r="I163" s="81">
        <f>'Table 5.1'!J163-'Table 5.1'!N163</f>
        <v>7.2799999999999976E-2</v>
      </c>
      <c r="J163" s="92">
        <f>E163/'Table 5.1'!K163</f>
        <v>1.3495276653171481E-2</v>
      </c>
      <c r="K163" s="30">
        <f>F163/'Table 5.1'!L163</f>
        <v>1.2801365478984595E-3</v>
      </c>
      <c r="L163" s="30">
        <f>G163/'Table 5.1'!M163</f>
        <v>3.8401890554611788E-2</v>
      </c>
      <c r="M163" s="30">
        <f>H163/'Table 5.1'!N163</f>
        <v>0</v>
      </c>
      <c r="N163" s="64">
        <f>I163/'Table 5.1'!N163</f>
        <v>5.3762646776456667E-2</v>
      </c>
      <c r="O163" s="179">
        <f t="shared" si="4"/>
        <v>46</v>
      </c>
      <c r="P163" s="180">
        <f t="shared" si="5"/>
        <v>70</v>
      </c>
      <c r="Q163" s="157"/>
      <c r="R163" s="157"/>
      <c r="S163" s="157"/>
      <c r="T163" s="157"/>
      <c r="U163" s="157"/>
      <c r="V163" s="157"/>
      <c r="W163" s="157"/>
    </row>
    <row r="164" spans="1:23" x14ac:dyDescent="0.2">
      <c r="A164" s="157"/>
      <c r="B164" s="19">
        <v>108111203</v>
      </c>
      <c r="C164" s="74" t="s">
        <v>151</v>
      </c>
      <c r="D164" s="75" t="s">
        <v>150</v>
      </c>
      <c r="E164" s="86">
        <f>'Table 5.1'!J164-'Table 5.1'!K164</f>
        <v>-3.5299999999999887E-2</v>
      </c>
      <c r="F164" s="87">
        <f>'Table 5.1'!K164-'Table 5.1'!L164</f>
        <v>2.0699999999999941E-2</v>
      </c>
      <c r="G164" s="87">
        <f>'Table 5.1'!L164-'Table 5.1'!M164</f>
        <v>1.1700000000000044E-2</v>
      </c>
      <c r="H164" s="88">
        <f>'Table 5.1'!M164-'Table 5.1'!N164</f>
        <v>0</v>
      </c>
      <c r="I164" s="81">
        <f>'Table 5.1'!J164-'Table 5.1'!N164</f>
        <v>-2.8999999999999027E-3</v>
      </c>
      <c r="J164" s="92">
        <f>E164/'Table 5.1'!K164</f>
        <v>-2.9601677148846869E-2</v>
      </c>
      <c r="K164" s="30">
        <f>F164/'Table 5.1'!L164</f>
        <v>1.7665130568356325E-2</v>
      </c>
      <c r="L164" s="30">
        <f>G164/'Table 5.1'!M164</f>
        <v>1.0085337470907719E-2</v>
      </c>
      <c r="M164" s="30">
        <f>H164/'Table 5.1'!N164</f>
        <v>0</v>
      </c>
      <c r="N164" s="64">
        <f>I164/'Table 5.1'!N164</f>
        <v>-2.499784501336008E-3</v>
      </c>
      <c r="O164" s="179">
        <f t="shared" si="4"/>
        <v>301</v>
      </c>
      <c r="P164" s="180">
        <f t="shared" si="5"/>
        <v>297</v>
      </c>
      <c r="Q164" s="157"/>
      <c r="R164" s="157"/>
      <c r="S164" s="157"/>
      <c r="T164" s="157"/>
      <c r="U164" s="157"/>
      <c r="V164" s="157"/>
      <c r="W164" s="157"/>
    </row>
    <row r="165" spans="1:23" x14ac:dyDescent="0.2">
      <c r="A165" s="157"/>
      <c r="B165" s="19">
        <v>108111303</v>
      </c>
      <c r="C165" s="74" t="s">
        <v>152</v>
      </c>
      <c r="D165" s="75" t="s">
        <v>150</v>
      </c>
      <c r="E165" s="86">
        <f>'Table 5.1'!J165-'Table 5.1'!K165</f>
        <v>-1.2899999999999912E-2</v>
      </c>
      <c r="F165" s="87">
        <f>'Table 5.1'!K165-'Table 5.1'!L165</f>
        <v>-5.0000000000016698E-4</v>
      </c>
      <c r="G165" s="87">
        <f>'Table 5.1'!L165-'Table 5.1'!M165</f>
        <v>3.4600000000000186E-2</v>
      </c>
      <c r="H165" s="88">
        <f>'Table 5.1'!M165-'Table 5.1'!N165</f>
        <v>0</v>
      </c>
      <c r="I165" s="81">
        <f>'Table 5.1'!J165-'Table 5.1'!N165</f>
        <v>2.1200000000000108E-2</v>
      </c>
      <c r="J165" s="92">
        <f>E165/'Table 5.1'!K165</f>
        <v>-1.220204313280355E-2</v>
      </c>
      <c r="K165" s="30">
        <f>F165/'Table 5.1'!L165</f>
        <v>-4.7272383473590521E-4</v>
      </c>
      <c r="L165" s="30">
        <f>G165/'Table 5.1'!M165</f>
        <v>3.3818786042420279E-2</v>
      </c>
      <c r="M165" s="30">
        <f>H165/'Table 5.1'!N165</f>
        <v>0</v>
      </c>
      <c r="N165" s="64">
        <f>I165/'Table 5.1'!N165</f>
        <v>2.0721337112696813E-2</v>
      </c>
      <c r="O165" s="179">
        <f t="shared" si="4"/>
        <v>172</v>
      </c>
      <c r="P165" s="180">
        <f t="shared" si="5"/>
        <v>177</v>
      </c>
      <c r="Q165" s="157"/>
      <c r="R165" s="157"/>
      <c r="S165" s="157"/>
      <c r="T165" s="157"/>
      <c r="U165" s="157"/>
      <c r="V165" s="157"/>
      <c r="W165" s="157"/>
    </row>
    <row r="166" spans="1:23" x14ac:dyDescent="0.2">
      <c r="A166" s="157"/>
      <c r="B166" s="19">
        <v>108111403</v>
      </c>
      <c r="C166" s="74" t="s">
        <v>153</v>
      </c>
      <c r="D166" s="75" t="s">
        <v>150</v>
      </c>
      <c r="E166" s="86">
        <f>'Table 5.1'!J166-'Table 5.1'!K166</f>
        <v>9.9999999999988987E-4</v>
      </c>
      <c r="F166" s="87">
        <f>'Table 5.1'!K166-'Table 5.1'!L166</f>
        <v>2.1100000000000119E-2</v>
      </c>
      <c r="G166" s="87">
        <f>'Table 5.1'!L166-'Table 5.1'!M166</f>
        <v>3.6599999999999966E-2</v>
      </c>
      <c r="H166" s="88">
        <f>'Table 5.1'!M166-'Table 5.1'!N166</f>
        <v>0</v>
      </c>
      <c r="I166" s="81">
        <f>'Table 5.1'!J166-'Table 5.1'!N166</f>
        <v>5.8699999999999974E-2</v>
      </c>
      <c r="J166" s="92">
        <f>E166/'Table 5.1'!K166</f>
        <v>7.9916886438095565E-4</v>
      </c>
      <c r="K166" s="30">
        <f>F166/'Table 5.1'!L166</f>
        <v>1.7151682653227213E-2</v>
      </c>
      <c r="L166" s="30">
        <f>G166/'Table 5.1'!M166</f>
        <v>3.066353887399461E-2</v>
      </c>
      <c r="M166" s="30">
        <f>H166/'Table 5.1'!N166</f>
        <v>0</v>
      </c>
      <c r="N166" s="64">
        <f>I166/'Table 5.1'!N166</f>
        <v>4.9178954423592471E-2</v>
      </c>
      <c r="O166" s="179">
        <f t="shared" si="4"/>
        <v>63</v>
      </c>
      <c r="P166" s="180">
        <f t="shared" si="5"/>
        <v>87</v>
      </c>
      <c r="Q166" s="157"/>
      <c r="R166" s="157"/>
      <c r="S166" s="157"/>
      <c r="T166" s="157"/>
      <c r="U166" s="157"/>
      <c r="V166" s="157"/>
      <c r="W166" s="157"/>
    </row>
    <row r="167" spans="1:23" x14ac:dyDescent="0.2">
      <c r="A167" s="157"/>
      <c r="B167" s="19">
        <v>108112003</v>
      </c>
      <c r="C167" s="74" t="s">
        <v>154</v>
      </c>
      <c r="D167" s="75" t="s">
        <v>150</v>
      </c>
      <c r="E167" s="86">
        <f>'Table 5.1'!J167-'Table 5.1'!K167</f>
        <v>6.2400000000000011E-2</v>
      </c>
      <c r="F167" s="87">
        <f>'Table 5.1'!K167-'Table 5.1'!L167</f>
        <v>-1.4699999999999935E-2</v>
      </c>
      <c r="G167" s="87">
        <f>'Table 5.1'!L167-'Table 5.1'!M167</f>
        <v>-3.9999999999995595E-4</v>
      </c>
      <c r="H167" s="88">
        <f>'Table 5.1'!M167-'Table 5.1'!N167</f>
        <v>0</v>
      </c>
      <c r="I167" s="81">
        <f>'Table 5.1'!J167-'Table 5.1'!N167</f>
        <v>4.730000000000012E-2</v>
      </c>
      <c r="J167" s="92">
        <f>E167/'Table 5.1'!K167</f>
        <v>4.538181818181819E-2</v>
      </c>
      <c r="K167" s="30">
        <f>F167/'Table 5.1'!L167</f>
        <v>-1.0577822551629801E-2</v>
      </c>
      <c r="L167" s="30">
        <f>G167/'Table 5.1'!M167</f>
        <v>-2.8774908279976689E-4</v>
      </c>
      <c r="M167" s="30">
        <f>H167/'Table 5.1'!N167</f>
        <v>0</v>
      </c>
      <c r="N167" s="64">
        <f>I167/'Table 5.1'!N167</f>
        <v>3.4026329041076268E-2</v>
      </c>
      <c r="O167" s="179">
        <f t="shared" si="4"/>
        <v>92</v>
      </c>
      <c r="P167" s="180">
        <f t="shared" si="5"/>
        <v>135</v>
      </c>
      <c r="Q167" s="157"/>
      <c r="R167" s="157"/>
      <c r="S167" s="157"/>
      <c r="T167" s="157"/>
      <c r="U167" s="157"/>
      <c r="V167" s="157"/>
      <c r="W167" s="157"/>
    </row>
    <row r="168" spans="1:23" x14ac:dyDescent="0.2">
      <c r="A168" s="157"/>
      <c r="B168" s="19">
        <v>108112203</v>
      </c>
      <c r="C168" s="74" t="s">
        <v>155</v>
      </c>
      <c r="D168" s="75" t="s">
        <v>150</v>
      </c>
      <c r="E168" s="86">
        <f>'Table 5.1'!J168-'Table 5.1'!K168</f>
        <v>-6.0999999999999943E-2</v>
      </c>
      <c r="F168" s="87">
        <f>'Table 5.1'!K168-'Table 5.1'!L168</f>
        <v>1.7299999999999871E-2</v>
      </c>
      <c r="G168" s="87">
        <f>'Table 5.1'!L168-'Table 5.1'!M168</f>
        <v>1.7300000000000093E-2</v>
      </c>
      <c r="H168" s="88">
        <f>'Table 5.1'!M168-'Table 5.1'!N168</f>
        <v>0</v>
      </c>
      <c r="I168" s="81">
        <f>'Table 5.1'!J168-'Table 5.1'!N168</f>
        <v>-2.6399999999999979E-2</v>
      </c>
      <c r="J168" s="92">
        <f>E168/'Table 5.1'!K168</f>
        <v>-5.5064090991153593E-2</v>
      </c>
      <c r="K168" s="30">
        <f>F168/'Table 5.1'!L168</f>
        <v>1.5864282439247934E-2</v>
      </c>
      <c r="L168" s="30">
        <f>G168/'Table 5.1'!M168</f>
        <v>1.6120014908684397E-2</v>
      </c>
      <c r="M168" s="30">
        <f>H168/'Table 5.1'!N168</f>
        <v>0</v>
      </c>
      <c r="N168" s="64">
        <f>I168/'Table 5.1'!N168</f>
        <v>-2.4599329109206095E-2</v>
      </c>
      <c r="O168" s="179">
        <f t="shared" si="4"/>
        <v>371</v>
      </c>
      <c r="P168" s="180">
        <f t="shared" si="5"/>
        <v>361</v>
      </c>
      <c r="Q168" s="157"/>
      <c r="R168" s="157"/>
      <c r="S168" s="157"/>
      <c r="T168" s="157"/>
      <c r="U168" s="157"/>
      <c r="V168" s="157"/>
      <c r="W168" s="157"/>
    </row>
    <row r="169" spans="1:23" x14ac:dyDescent="0.2">
      <c r="A169" s="157"/>
      <c r="B169" s="19">
        <v>108112502</v>
      </c>
      <c r="C169" s="74" t="s">
        <v>156</v>
      </c>
      <c r="D169" s="75" t="s">
        <v>150</v>
      </c>
      <c r="E169" s="86">
        <f>'Table 5.1'!J169-'Table 5.1'!K169</f>
        <v>-9.7000000000000419E-3</v>
      </c>
      <c r="F169" s="87">
        <f>'Table 5.1'!K169-'Table 5.1'!L169</f>
        <v>9.0899999999999981E-2</v>
      </c>
      <c r="G169" s="87">
        <f>'Table 5.1'!L169-'Table 5.1'!M169</f>
        <v>7.4300000000000033E-2</v>
      </c>
      <c r="H169" s="88">
        <f>'Table 5.1'!M169-'Table 5.1'!N169</f>
        <v>0</v>
      </c>
      <c r="I169" s="81">
        <f>'Table 5.1'!J169-'Table 5.1'!N169</f>
        <v>0.15549999999999997</v>
      </c>
      <c r="J169" s="92">
        <f>E169/'Table 5.1'!K169</f>
        <v>-4.850000000000021E-3</v>
      </c>
      <c r="K169" s="30">
        <f>F169/'Table 5.1'!L169</f>
        <v>4.761405898067151E-2</v>
      </c>
      <c r="L169" s="30">
        <f>G169/'Table 5.1'!M169</f>
        <v>4.0494876825812098E-2</v>
      </c>
      <c r="M169" s="30">
        <f>H169/'Table 5.1'!N169</f>
        <v>0</v>
      </c>
      <c r="N169" s="64">
        <f>I169/'Table 5.1'!N169</f>
        <v>8.4750381512971429E-2</v>
      </c>
      <c r="O169" s="179">
        <f t="shared" si="4"/>
        <v>11</v>
      </c>
      <c r="P169" s="180">
        <f t="shared" si="5"/>
        <v>34</v>
      </c>
      <c r="Q169" s="157"/>
      <c r="R169" s="157"/>
      <c r="S169" s="157"/>
      <c r="T169" s="157"/>
      <c r="U169" s="157"/>
      <c r="V169" s="157"/>
      <c r="W169" s="157"/>
    </row>
    <row r="170" spans="1:23" x14ac:dyDescent="0.2">
      <c r="A170" s="157"/>
      <c r="B170" s="19">
        <v>108114503</v>
      </c>
      <c r="C170" s="74" t="s">
        <v>157</v>
      </c>
      <c r="D170" s="75" t="s">
        <v>150</v>
      </c>
      <c r="E170" s="86">
        <f>'Table 5.1'!J170-'Table 5.1'!K170</f>
        <v>-9.400000000000075E-3</v>
      </c>
      <c r="F170" s="87">
        <f>'Table 5.1'!K170-'Table 5.1'!L170</f>
        <v>2.1800000000000042E-2</v>
      </c>
      <c r="G170" s="87">
        <f>'Table 5.1'!L170-'Table 5.1'!M170</f>
        <v>-2.6599999999999957E-2</v>
      </c>
      <c r="H170" s="88">
        <f>'Table 5.1'!M170-'Table 5.1'!N170</f>
        <v>0</v>
      </c>
      <c r="I170" s="81">
        <f>'Table 5.1'!J170-'Table 5.1'!N170</f>
        <v>-1.419999999999999E-2</v>
      </c>
      <c r="J170" s="92">
        <f>E170/'Table 5.1'!K170</f>
        <v>-7.6941966112794259E-3</v>
      </c>
      <c r="K170" s="30">
        <f>F170/'Table 5.1'!L170</f>
        <v>1.8168180681723513E-2</v>
      </c>
      <c r="L170" s="30">
        <f>G170/'Table 5.1'!M170</f>
        <v>-2.1687729311047663E-2</v>
      </c>
      <c r="M170" s="30">
        <f>H170/'Table 5.1'!N170</f>
        <v>0</v>
      </c>
      <c r="N170" s="64">
        <f>I170/'Table 5.1'!N170</f>
        <v>-1.1577660008153275E-2</v>
      </c>
      <c r="O170" s="179">
        <f t="shared" si="4"/>
        <v>332</v>
      </c>
      <c r="P170" s="180">
        <f t="shared" si="5"/>
        <v>328</v>
      </c>
      <c r="Q170" s="157"/>
      <c r="R170" s="157"/>
      <c r="S170" s="157"/>
      <c r="T170" s="157"/>
      <c r="U170" s="157"/>
      <c r="V170" s="157"/>
      <c r="W170" s="157"/>
    </row>
    <row r="171" spans="1:23" x14ac:dyDescent="0.2">
      <c r="A171" s="157"/>
      <c r="B171" s="19">
        <v>108116003</v>
      </c>
      <c r="C171" s="74" t="s">
        <v>158</v>
      </c>
      <c r="D171" s="75" t="s">
        <v>150</v>
      </c>
      <c r="E171" s="86">
        <f>'Table 5.1'!J171-'Table 5.1'!K171</f>
        <v>9.9999999999997868E-3</v>
      </c>
      <c r="F171" s="87">
        <f>'Table 5.1'!K171-'Table 5.1'!L171</f>
        <v>-2.5599999999999845E-2</v>
      </c>
      <c r="G171" s="87">
        <f>'Table 5.1'!L171-'Table 5.1'!M171</f>
        <v>2.8100000000000014E-2</v>
      </c>
      <c r="H171" s="88">
        <f>'Table 5.1'!M171-'Table 5.1'!N171</f>
        <v>0</v>
      </c>
      <c r="I171" s="81">
        <f>'Table 5.1'!J171-'Table 5.1'!N171</f>
        <v>1.2499999999999956E-2</v>
      </c>
      <c r="J171" s="92">
        <f>E171/'Table 5.1'!K171</f>
        <v>8.9126559714793104E-3</v>
      </c>
      <c r="K171" s="30">
        <f>F171/'Table 5.1'!L171</f>
        <v>-2.230742418961297E-2</v>
      </c>
      <c r="L171" s="30">
        <f>G171/'Table 5.1'!M171</f>
        <v>2.5100491290754815E-2</v>
      </c>
      <c r="M171" s="30">
        <f>H171/'Table 5.1'!N171</f>
        <v>0</v>
      </c>
      <c r="N171" s="64">
        <f>I171/'Table 5.1'!N171</f>
        <v>1.1165698972755655E-2</v>
      </c>
      <c r="O171" s="179">
        <f t="shared" si="4"/>
        <v>214</v>
      </c>
      <c r="P171" s="180">
        <f t="shared" si="5"/>
        <v>224</v>
      </c>
      <c r="Q171" s="157"/>
      <c r="R171" s="157"/>
      <c r="S171" s="157"/>
      <c r="T171" s="157"/>
      <c r="U171" s="157"/>
      <c r="V171" s="157"/>
      <c r="W171" s="157"/>
    </row>
    <row r="172" spans="1:23" x14ac:dyDescent="0.2">
      <c r="A172" s="157"/>
      <c r="B172" s="19">
        <v>108116303</v>
      </c>
      <c r="C172" s="74" t="s">
        <v>159</v>
      </c>
      <c r="D172" s="75" t="s">
        <v>150</v>
      </c>
      <c r="E172" s="86">
        <f>'Table 5.1'!J172-'Table 5.1'!K172</f>
        <v>-0.16829999999999989</v>
      </c>
      <c r="F172" s="87">
        <f>'Table 5.1'!K172-'Table 5.1'!L172</f>
        <v>3.2899999999999929E-2</v>
      </c>
      <c r="G172" s="87">
        <f>'Table 5.1'!L172-'Table 5.1'!M172</f>
        <v>5.2699999999999969E-2</v>
      </c>
      <c r="H172" s="88">
        <f>'Table 5.1'!M172-'Table 5.1'!N172</f>
        <v>0</v>
      </c>
      <c r="I172" s="81">
        <f>'Table 5.1'!J172-'Table 5.1'!N172</f>
        <v>-8.2699999999999996E-2</v>
      </c>
      <c r="J172" s="92">
        <f>E172/'Table 5.1'!K172</f>
        <v>-0.13440344992812642</v>
      </c>
      <c r="K172" s="30">
        <f>F172/'Table 5.1'!L172</f>
        <v>2.6982694988928014E-2</v>
      </c>
      <c r="L172" s="30">
        <f>G172/'Table 5.1'!M172</f>
        <v>4.5174009943425311E-2</v>
      </c>
      <c r="M172" s="30">
        <f>H172/'Table 5.1'!N172</f>
        <v>0</v>
      </c>
      <c r="N172" s="64">
        <f>I172/'Table 5.1'!N172</f>
        <v>-7.0889765129435955E-2</v>
      </c>
      <c r="O172" s="179">
        <f t="shared" si="4"/>
        <v>471</v>
      </c>
      <c r="P172" s="180">
        <f t="shared" si="5"/>
        <v>466</v>
      </c>
      <c r="Q172" s="157"/>
      <c r="R172" s="157"/>
      <c r="S172" s="157"/>
      <c r="T172" s="157"/>
      <c r="U172" s="157"/>
      <c r="V172" s="157"/>
      <c r="W172" s="157"/>
    </row>
    <row r="173" spans="1:23" x14ac:dyDescent="0.2">
      <c r="A173" s="157"/>
      <c r="B173" s="19">
        <v>108116503</v>
      </c>
      <c r="C173" s="74" t="s">
        <v>160</v>
      </c>
      <c r="D173" s="75" t="s">
        <v>150</v>
      </c>
      <c r="E173" s="86">
        <f>'Table 5.1'!J173-'Table 5.1'!K173</f>
        <v>-5.2999999999998604E-3</v>
      </c>
      <c r="F173" s="87">
        <f>'Table 5.1'!K173-'Table 5.1'!L173</f>
        <v>-2.9800000000000049E-2</v>
      </c>
      <c r="G173" s="87">
        <f>'Table 5.1'!L173-'Table 5.1'!M173</f>
        <v>-8.6200000000000054E-2</v>
      </c>
      <c r="H173" s="88">
        <f>'Table 5.1'!M173-'Table 5.1'!N173</f>
        <v>0</v>
      </c>
      <c r="I173" s="81">
        <f>'Table 5.1'!J173-'Table 5.1'!N173</f>
        <v>-0.12129999999999996</v>
      </c>
      <c r="J173" s="92">
        <f>E173/'Table 5.1'!K173</f>
        <v>-5.2340509579299433E-3</v>
      </c>
      <c r="K173" s="30">
        <f>F173/'Table 5.1'!L173</f>
        <v>-2.8587874136607874E-2</v>
      </c>
      <c r="L173" s="30">
        <f>G173/'Table 5.1'!M173</f>
        <v>-7.6377813219918531E-2</v>
      </c>
      <c r="M173" s="30">
        <f>H173/'Table 5.1'!N173</f>
        <v>0</v>
      </c>
      <c r="N173" s="64">
        <f>I173/'Table 5.1'!N173</f>
        <v>-0.10747829168881796</v>
      </c>
      <c r="O173" s="179">
        <f t="shared" si="4"/>
        <v>487</v>
      </c>
      <c r="P173" s="180">
        <f t="shared" si="5"/>
        <v>490</v>
      </c>
      <c r="Q173" s="157"/>
      <c r="R173" s="157"/>
      <c r="S173" s="157"/>
      <c r="T173" s="157"/>
      <c r="U173" s="157"/>
      <c r="V173" s="157"/>
      <c r="W173" s="157"/>
    </row>
    <row r="174" spans="1:23" x14ac:dyDescent="0.2">
      <c r="A174" s="157"/>
      <c r="B174" s="19">
        <v>108118503</v>
      </c>
      <c r="C174" s="74" t="s">
        <v>161</v>
      </c>
      <c r="D174" s="75" t="s">
        <v>150</v>
      </c>
      <c r="E174" s="86">
        <f>'Table 5.1'!J174-'Table 5.1'!K174</f>
        <v>8.0000000000000071E-3</v>
      </c>
      <c r="F174" s="87">
        <f>'Table 5.1'!K174-'Table 5.1'!L174</f>
        <v>-1.1900000000000022E-2</v>
      </c>
      <c r="G174" s="87">
        <f>'Table 5.1'!L174-'Table 5.1'!M174</f>
        <v>-1.3500000000000068E-2</v>
      </c>
      <c r="H174" s="88">
        <f>'Table 5.1'!M174-'Table 5.1'!N174</f>
        <v>0</v>
      </c>
      <c r="I174" s="81">
        <f>'Table 5.1'!J174-'Table 5.1'!N174</f>
        <v>-1.7400000000000082E-2</v>
      </c>
      <c r="J174" s="92">
        <f>E174/'Table 5.1'!K174</f>
        <v>9.4328498997759778E-3</v>
      </c>
      <c r="K174" s="30">
        <f>F174/'Table 5.1'!L174</f>
        <v>-1.3837209302325607E-2</v>
      </c>
      <c r="L174" s="30">
        <f>G174/'Table 5.1'!M174</f>
        <v>-1.5455065827132302E-2</v>
      </c>
      <c r="M174" s="30">
        <f>H174/'Table 5.1'!N174</f>
        <v>0</v>
      </c>
      <c r="N174" s="64">
        <f>I174/'Table 5.1'!N174</f>
        <v>-1.9919862621637186E-2</v>
      </c>
      <c r="O174" s="179">
        <f t="shared" si="4"/>
        <v>340</v>
      </c>
      <c r="P174" s="180">
        <f t="shared" si="5"/>
        <v>348</v>
      </c>
      <c r="Q174" s="157"/>
      <c r="R174" s="157"/>
      <c r="S174" s="157"/>
      <c r="T174" s="157"/>
      <c r="U174" s="157"/>
      <c r="V174" s="157"/>
      <c r="W174" s="157"/>
    </row>
    <row r="175" spans="1:23" x14ac:dyDescent="0.2">
      <c r="A175" s="157"/>
      <c r="B175" s="19">
        <v>108561003</v>
      </c>
      <c r="C175" s="74" t="s">
        <v>490</v>
      </c>
      <c r="D175" s="75" t="s">
        <v>491</v>
      </c>
      <c r="E175" s="86">
        <f>'Table 5.1'!J175-'Table 5.1'!K175</f>
        <v>-4.8100000000000032E-2</v>
      </c>
      <c r="F175" s="87">
        <f>'Table 5.1'!K175-'Table 5.1'!L175</f>
        <v>-6.0599999999999987E-2</v>
      </c>
      <c r="G175" s="87">
        <f>'Table 5.1'!L175-'Table 5.1'!M175</f>
        <v>-2.7900000000000036E-2</v>
      </c>
      <c r="H175" s="88">
        <f>'Table 5.1'!M175-'Table 5.1'!N175</f>
        <v>0</v>
      </c>
      <c r="I175" s="81">
        <f>'Table 5.1'!J175-'Table 5.1'!N175</f>
        <v>-0.13660000000000005</v>
      </c>
      <c r="J175" s="92">
        <f>E175/'Table 5.1'!K175</f>
        <v>-4.2393795170104026E-2</v>
      </c>
      <c r="K175" s="30">
        <f>F175/'Table 5.1'!L175</f>
        <v>-5.0702811244979905E-2</v>
      </c>
      <c r="L175" s="30">
        <f>G175/'Table 5.1'!M175</f>
        <v>-2.2810890360559263E-2</v>
      </c>
      <c r="M175" s="30">
        <f>H175/'Table 5.1'!N175</f>
        <v>0</v>
      </c>
      <c r="N175" s="64">
        <f>I175/'Table 5.1'!N175</f>
        <v>-0.11168342735671657</v>
      </c>
      <c r="O175" s="179">
        <f t="shared" si="4"/>
        <v>491</v>
      </c>
      <c r="P175" s="180">
        <f t="shared" si="5"/>
        <v>492</v>
      </c>
      <c r="Q175" s="157"/>
      <c r="R175" s="157"/>
      <c r="S175" s="157"/>
      <c r="T175" s="157"/>
      <c r="U175" s="157"/>
      <c r="V175" s="157"/>
      <c r="W175" s="157"/>
    </row>
    <row r="176" spans="1:23" x14ac:dyDescent="0.2">
      <c r="A176" s="157"/>
      <c r="B176" s="19">
        <v>108561803</v>
      </c>
      <c r="C176" s="74" t="s">
        <v>492</v>
      </c>
      <c r="D176" s="75" t="s">
        <v>491</v>
      </c>
      <c r="E176" s="86">
        <f>'Table 5.1'!J176-'Table 5.1'!K176</f>
        <v>5.3900000000000059E-2</v>
      </c>
      <c r="F176" s="87">
        <f>'Table 5.1'!K176-'Table 5.1'!L176</f>
        <v>1.8399999999999972E-2</v>
      </c>
      <c r="G176" s="87">
        <f>'Table 5.1'!L176-'Table 5.1'!M176</f>
        <v>9.650000000000003E-2</v>
      </c>
      <c r="H176" s="88">
        <f>'Table 5.1'!M176-'Table 5.1'!N176</f>
        <v>0</v>
      </c>
      <c r="I176" s="81">
        <f>'Table 5.1'!J176-'Table 5.1'!N176</f>
        <v>0.16880000000000006</v>
      </c>
      <c r="J176" s="92">
        <f>E176/'Table 5.1'!K176</f>
        <v>4.5297924195310584E-2</v>
      </c>
      <c r="K176" s="30">
        <f>F176/'Table 5.1'!L176</f>
        <v>1.5706359368331174E-2</v>
      </c>
      <c r="L176" s="30">
        <f>G176/'Table 5.1'!M176</f>
        <v>8.9767441860465147E-2</v>
      </c>
      <c r="M176" s="30">
        <f>H176/'Table 5.1'!N176</f>
        <v>0</v>
      </c>
      <c r="N176" s="64">
        <f>I176/'Table 5.1'!N176</f>
        <v>0.15702325581395354</v>
      </c>
      <c r="O176" s="179">
        <f t="shared" si="4"/>
        <v>7</v>
      </c>
      <c r="P176" s="180">
        <f t="shared" si="5"/>
        <v>5</v>
      </c>
      <c r="Q176" s="157"/>
      <c r="R176" s="157"/>
      <c r="S176" s="157"/>
      <c r="T176" s="157"/>
      <c r="U176" s="157"/>
      <c r="V176" s="157"/>
      <c r="W176" s="157"/>
    </row>
    <row r="177" spans="1:23" x14ac:dyDescent="0.2">
      <c r="A177" s="157"/>
      <c r="B177" s="19">
        <v>108565203</v>
      </c>
      <c r="C177" s="74" t="s">
        <v>493</v>
      </c>
      <c r="D177" s="75" t="s">
        <v>491</v>
      </c>
      <c r="E177" s="86">
        <f>'Table 5.1'!J177-'Table 5.1'!K177</f>
        <v>3.5900000000000043E-2</v>
      </c>
      <c r="F177" s="87">
        <f>'Table 5.1'!K177-'Table 5.1'!L177</f>
        <v>1.2900000000000134E-2</v>
      </c>
      <c r="G177" s="87">
        <f>'Table 5.1'!L177-'Table 5.1'!M177</f>
        <v>-3.9700000000000069E-2</v>
      </c>
      <c r="H177" s="88">
        <f>'Table 5.1'!M177-'Table 5.1'!N177</f>
        <v>0</v>
      </c>
      <c r="I177" s="81">
        <f>'Table 5.1'!J177-'Table 5.1'!N177</f>
        <v>9.100000000000108E-3</v>
      </c>
      <c r="J177" s="92">
        <f>E177/'Table 5.1'!K177</f>
        <v>3.0762639245929771E-2</v>
      </c>
      <c r="K177" s="30">
        <f>F177/'Table 5.1'!L177</f>
        <v>1.1177540940993097E-2</v>
      </c>
      <c r="L177" s="30">
        <f>G177/'Table 5.1'!M177</f>
        <v>-3.3255151616686268E-2</v>
      </c>
      <c r="M177" s="30">
        <f>H177/'Table 5.1'!N177</f>
        <v>0</v>
      </c>
      <c r="N177" s="64">
        <f>I177/'Table 5.1'!N177</f>
        <v>7.6227173730944115E-3</v>
      </c>
      <c r="O177" s="179">
        <f t="shared" si="4"/>
        <v>231</v>
      </c>
      <c r="P177" s="180">
        <f t="shared" si="5"/>
        <v>244</v>
      </c>
      <c r="Q177" s="157"/>
      <c r="R177" s="157"/>
      <c r="S177" s="157"/>
      <c r="T177" s="157"/>
      <c r="U177" s="157"/>
      <c r="V177" s="157"/>
      <c r="W177" s="157"/>
    </row>
    <row r="178" spans="1:23" x14ac:dyDescent="0.2">
      <c r="A178" s="157"/>
      <c r="B178" s="19">
        <v>108565503</v>
      </c>
      <c r="C178" s="74" t="s">
        <v>494</v>
      </c>
      <c r="D178" s="75" t="s">
        <v>491</v>
      </c>
      <c r="E178" s="86">
        <f>'Table 5.1'!J178-'Table 5.1'!K178</f>
        <v>9.4400000000000039E-2</v>
      </c>
      <c r="F178" s="87">
        <f>'Table 5.1'!K178-'Table 5.1'!L178</f>
        <v>-2.8200000000000003E-2</v>
      </c>
      <c r="G178" s="87">
        <f>'Table 5.1'!L178-'Table 5.1'!M178</f>
        <v>4.9100000000000144E-2</v>
      </c>
      <c r="H178" s="88">
        <f>'Table 5.1'!M178-'Table 5.1'!N178</f>
        <v>0</v>
      </c>
      <c r="I178" s="81">
        <f>'Table 5.1'!J178-'Table 5.1'!N178</f>
        <v>0.11530000000000018</v>
      </c>
      <c r="J178" s="92">
        <f>E178/'Table 5.1'!K178</f>
        <v>7.728835762240055E-2</v>
      </c>
      <c r="K178" s="30">
        <f>F178/'Table 5.1'!L178</f>
        <v>-2.2567221510883483E-2</v>
      </c>
      <c r="L178" s="30">
        <f>G178/'Table 5.1'!M178</f>
        <v>4.0899625156185046E-2</v>
      </c>
      <c r="M178" s="30">
        <f>H178/'Table 5.1'!N178</f>
        <v>0</v>
      </c>
      <c r="N178" s="64">
        <f>I178/'Table 5.1'!N178</f>
        <v>9.6043315285297956E-2</v>
      </c>
      <c r="O178" s="179">
        <f t="shared" si="4"/>
        <v>26</v>
      </c>
      <c r="P178" s="180">
        <f t="shared" si="5"/>
        <v>23</v>
      </c>
      <c r="Q178" s="157"/>
      <c r="R178" s="157"/>
      <c r="S178" s="157"/>
      <c r="T178" s="157"/>
      <c r="U178" s="157"/>
      <c r="V178" s="157"/>
      <c r="W178" s="157"/>
    </row>
    <row r="179" spans="1:23" x14ac:dyDescent="0.2">
      <c r="A179" s="157"/>
      <c r="B179" s="19">
        <v>108566303</v>
      </c>
      <c r="C179" s="74" t="s">
        <v>495</v>
      </c>
      <c r="D179" s="75" t="s">
        <v>491</v>
      </c>
      <c r="E179" s="86">
        <f>'Table 5.1'!J179-'Table 5.1'!K179</f>
        <v>2.3299999999999876E-2</v>
      </c>
      <c r="F179" s="87">
        <f>'Table 5.1'!K179-'Table 5.1'!L179</f>
        <v>-1.859999999999995E-2</v>
      </c>
      <c r="G179" s="87">
        <f>'Table 5.1'!L179-'Table 5.1'!M179</f>
        <v>-1.7800000000000038E-2</v>
      </c>
      <c r="H179" s="88">
        <f>'Table 5.1'!M179-'Table 5.1'!N179</f>
        <v>0</v>
      </c>
      <c r="I179" s="81">
        <f>'Table 5.1'!J179-'Table 5.1'!N179</f>
        <v>-1.3100000000000112E-2</v>
      </c>
      <c r="J179" s="92">
        <f>E179/'Table 5.1'!K179</f>
        <v>2.1775700934579322E-2</v>
      </c>
      <c r="K179" s="30">
        <f>F179/'Table 5.1'!L179</f>
        <v>-1.7086165717435191E-2</v>
      </c>
      <c r="L179" s="30">
        <f>G179/'Table 5.1'!M179</f>
        <v>-1.6088214027476535E-2</v>
      </c>
      <c r="M179" s="30">
        <f>H179/'Table 5.1'!N179</f>
        <v>0</v>
      </c>
      <c r="N179" s="64">
        <f>I179/'Table 5.1'!N179</f>
        <v>-1.1840202458423817E-2</v>
      </c>
      <c r="O179" s="179">
        <f t="shared" si="4"/>
        <v>330</v>
      </c>
      <c r="P179" s="180">
        <f t="shared" si="5"/>
        <v>329</v>
      </c>
      <c r="Q179" s="157"/>
      <c r="R179" s="157"/>
      <c r="S179" s="157"/>
      <c r="T179" s="157"/>
      <c r="U179" s="157"/>
      <c r="V179" s="157"/>
      <c r="W179" s="157"/>
    </row>
    <row r="180" spans="1:23" x14ac:dyDescent="0.2">
      <c r="A180" s="157"/>
      <c r="B180" s="19">
        <v>108567004</v>
      </c>
      <c r="C180" s="74" t="s">
        <v>496</v>
      </c>
      <c r="D180" s="75" t="s">
        <v>491</v>
      </c>
      <c r="E180" s="86">
        <f>'Table 5.1'!J180-'Table 5.1'!K180</f>
        <v>-6.2999999999999945E-2</v>
      </c>
      <c r="F180" s="87">
        <f>'Table 5.1'!K180-'Table 5.1'!L180</f>
        <v>-4.8899999999999944E-2</v>
      </c>
      <c r="G180" s="87">
        <f>'Table 5.1'!L180-'Table 5.1'!M180</f>
        <v>-1.4399999999999968E-2</v>
      </c>
      <c r="H180" s="88">
        <f>'Table 5.1'!M180-'Table 5.1'!N180</f>
        <v>0</v>
      </c>
      <c r="I180" s="81">
        <f>'Table 5.1'!J180-'Table 5.1'!N180</f>
        <v>-0.12629999999999986</v>
      </c>
      <c r="J180" s="92">
        <f>E180/'Table 5.1'!K180</f>
        <v>-4.8528732090586925E-2</v>
      </c>
      <c r="K180" s="30">
        <f>F180/'Table 5.1'!L180</f>
        <v>-3.6300200430554486E-2</v>
      </c>
      <c r="L180" s="30">
        <f>G180/'Table 5.1'!M180</f>
        <v>-1.0576569959603356E-2</v>
      </c>
      <c r="M180" s="30">
        <f>H180/'Table 5.1'!N180</f>
        <v>0</v>
      </c>
      <c r="N180" s="64">
        <f>I180/'Table 5.1'!N180</f>
        <v>-9.2765332354021193E-2</v>
      </c>
      <c r="O180" s="179">
        <f t="shared" si="4"/>
        <v>488</v>
      </c>
      <c r="P180" s="180">
        <f t="shared" si="5"/>
        <v>482</v>
      </c>
      <c r="Q180" s="157"/>
      <c r="R180" s="157"/>
      <c r="S180" s="157"/>
      <c r="T180" s="157"/>
      <c r="U180" s="157"/>
      <c r="V180" s="157"/>
      <c r="W180" s="157"/>
    </row>
    <row r="181" spans="1:23" x14ac:dyDescent="0.2">
      <c r="A181" s="157"/>
      <c r="B181" s="19">
        <v>108567204</v>
      </c>
      <c r="C181" s="74" t="s">
        <v>497</v>
      </c>
      <c r="D181" s="75" t="s">
        <v>491</v>
      </c>
      <c r="E181" s="86">
        <f>'Table 5.1'!J181-'Table 5.1'!K181</f>
        <v>-4.049999999999998E-2</v>
      </c>
      <c r="F181" s="87">
        <f>'Table 5.1'!K181-'Table 5.1'!L181</f>
        <v>3.6499999999999977E-2</v>
      </c>
      <c r="G181" s="87">
        <f>'Table 5.1'!L181-'Table 5.1'!M181</f>
        <v>-1.3799999999999812E-2</v>
      </c>
      <c r="H181" s="88">
        <f>'Table 5.1'!M181-'Table 5.1'!N181</f>
        <v>0</v>
      </c>
      <c r="I181" s="81">
        <f>'Table 5.1'!J181-'Table 5.1'!N181</f>
        <v>-1.7799999999999816E-2</v>
      </c>
      <c r="J181" s="92">
        <f>E181/'Table 5.1'!K181</f>
        <v>-3.0873608781826482E-2</v>
      </c>
      <c r="K181" s="30">
        <f>F181/'Table 5.1'!L181</f>
        <v>2.8620716694111169E-2</v>
      </c>
      <c r="L181" s="30">
        <f>G181/'Table 5.1'!M181</f>
        <v>-1.0705143123109001E-2</v>
      </c>
      <c r="M181" s="30">
        <f>H181/'Table 5.1'!N181</f>
        <v>0</v>
      </c>
      <c r="N181" s="64">
        <f>I181/'Table 5.1'!N181</f>
        <v>-1.3808083158792814E-2</v>
      </c>
      <c r="O181" s="179">
        <f t="shared" si="4"/>
        <v>343</v>
      </c>
      <c r="P181" s="180">
        <f t="shared" si="5"/>
        <v>334</v>
      </c>
      <c r="Q181" s="157"/>
      <c r="R181" s="157"/>
      <c r="S181" s="157"/>
      <c r="T181" s="157"/>
      <c r="U181" s="157"/>
      <c r="V181" s="157"/>
      <c r="W181" s="157"/>
    </row>
    <row r="182" spans="1:23" x14ac:dyDescent="0.2">
      <c r="A182" s="157"/>
      <c r="B182" s="19">
        <v>108567404</v>
      </c>
      <c r="C182" s="74" t="s">
        <v>498</v>
      </c>
      <c r="D182" s="75" t="s">
        <v>491</v>
      </c>
      <c r="E182" s="86">
        <f>'Table 5.1'!J182-'Table 5.1'!K182</f>
        <v>-3.3900000000000041E-2</v>
      </c>
      <c r="F182" s="87">
        <f>'Table 5.1'!K182-'Table 5.1'!L182</f>
        <v>1.4399999999999968E-2</v>
      </c>
      <c r="G182" s="87">
        <f>'Table 5.1'!L182-'Table 5.1'!M182</f>
        <v>-7.46E-2</v>
      </c>
      <c r="H182" s="88">
        <f>'Table 5.1'!M182-'Table 5.1'!N182</f>
        <v>0</v>
      </c>
      <c r="I182" s="81">
        <f>'Table 5.1'!J182-'Table 5.1'!N182</f>
        <v>-9.4100000000000072E-2</v>
      </c>
      <c r="J182" s="92">
        <f>E182/'Table 5.1'!K182</f>
        <v>-3.4104627766599636E-2</v>
      </c>
      <c r="K182" s="30">
        <f>F182/'Table 5.1'!L182</f>
        <v>1.4699877501020793E-2</v>
      </c>
      <c r="L182" s="30">
        <f>G182/'Table 5.1'!M182</f>
        <v>-7.0764560804401438E-2</v>
      </c>
      <c r="M182" s="30">
        <f>H182/'Table 5.1'!N182</f>
        <v>0</v>
      </c>
      <c r="N182" s="64">
        <f>I182/'Table 5.1'!N182</f>
        <v>-8.9261999620565427E-2</v>
      </c>
      <c r="O182" s="179">
        <f t="shared" si="4"/>
        <v>477</v>
      </c>
      <c r="P182" s="180">
        <f t="shared" si="5"/>
        <v>481</v>
      </c>
      <c r="Q182" s="157"/>
      <c r="R182" s="157"/>
      <c r="S182" s="157"/>
      <c r="T182" s="157"/>
      <c r="U182" s="157"/>
      <c r="V182" s="157"/>
      <c r="W182" s="157"/>
    </row>
    <row r="183" spans="1:23" x14ac:dyDescent="0.2">
      <c r="A183" s="157"/>
      <c r="B183" s="19">
        <v>108567703</v>
      </c>
      <c r="C183" s="74" t="s">
        <v>499</v>
      </c>
      <c r="D183" s="75" t="s">
        <v>491</v>
      </c>
      <c r="E183" s="86">
        <f>'Table 5.1'!J183-'Table 5.1'!K183</f>
        <v>1.3700000000000045E-2</v>
      </c>
      <c r="F183" s="87">
        <f>'Table 5.1'!K183-'Table 5.1'!L183</f>
        <v>5.7000000000000384E-3</v>
      </c>
      <c r="G183" s="87">
        <f>'Table 5.1'!L183-'Table 5.1'!M183</f>
        <v>-4.2799999999999949E-2</v>
      </c>
      <c r="H183" s="88">
        <f>'Table 5.1'!M183-'Table 5.1'!N183</f>
        <v>0</v>
      </c>
      <c r="I183" s="81">
        <f>'Table 5.1'!J183-'Table 5.1'!N183</f>
        <v>-2.3399999999999865E-2</v>
      </c>
      <c r="J183" s="92">
        <f>E183/'Table 5.1'!K183</f>
        <v>1.1658582248319331E-2</v>
      </c>
      <c r="K183" s="30">
        <f>F183/'Table 5.1'!L183</f>
        <v>4.8742945100051635E-3</v>
      </c>
      <c r="L183" s="30">
        <f>G183/'Table 5.1'!M183</f>
        <v>-3.5307704999175016E-2</v>
      </c>
      <c r="M183" s="30">
        <f>H183/'Table 5.1'!N183</f>
        <v>0</v>
      </c>
      <c r="N183" s="64">
        <f>I183/'Table 5.1'!N183</f>
        <v>-1.9303745256558213E-2</v>
      </c>
      <c r="O183" s="179">
        <f t="shared" si="4"/>
        <v>360</v>
      </c>
      <c r="P183" s="180">
        <f t="shared" si="5"/>
        <v>347</v>
      </c>
      <c r="Q183" s="157"/>
      <c r="R183" s="157"/>
      <c r="S183" s="157"/>
      <c r="T183" s="157"/>
      <c r="U183" s="157"/>
      <c r="V183" s="157"/>
      <c r="W183" s="157"/>
    </row>
    <row r="184" spans="1:23" x14ac:dyDescent="0.2">
      <c r="A184" s="157"/>
      <c r="B184" s="19">
        <v>108568404</v>
      </c>
      <c r="C184" s="74" t="s">
        <v>500</v>
      </c>
      <c r="D184" s="75" t="s">
        <v>491</v>
      </c>
      <c r="E184" s="86">
        <f>'Table 5.1'!J184-'Table 5.1'!K184</f>
        <v>-1.2899999999999912E-2</v>
      </c>
      <c r="F184" s="87">
        <f>'Table 5.1'!K184-'Table 5.1'!L184</f>
        <v>7.7799999999999869E-2</v>
      </c>
      <c r="G184" s="87">
        <f>'Table 5.1'!L184-'Table 5.1'!M184</f>
        <v>8.1700000000000106E-2</v>
      </c>
      <c r="H184" s="88">
        <f>'Table 5.1'!M184-'Table 5.1'!N184</f>
        <v>0</v>
      </c>
      <c r="I184" s="81">
        <f>'Table 5.1'!J184-'Table 5.1'!N184</f>
        <v>0.14660000000000006</v>
      </c>
      <c r="J184" s="92">
        <f>E184/'Table 5.1'!K184</f>
        <v>-8.2118530778534041E-3</v>
      </c>
      <c r="K184" s="30">
        <f>F184/'Table 5.1'!L184</f>
        <v>5.2106355903824168E-2</v>
      </c>
      <c r="L184" s="30">
        <f>G184/'Table 5.1'!M184</f>
        <v>5.7885787161683508E-2</v>
      </c>
      <c r="M184" s="30">
        <f>H184/'Table 5.1'!N184</f>
        <v>0</v>
      </c>
      <c r="N184" s="64">
        <f>I184/'Table 5.1'!N184</f>
        <v>0.10386849936233532</v>
      </c>
      <c r="O184" s="179">
        <f t="shared" si="4"/>
        <v>12</v>
      </c>
      <c r="P184" s="180">
        <f t="shared" si="5"/>
        <v>18</v>
      </c>
      <c r="Q184" s="157"/>
      <c r="R184" s="157"/>
      <c r="S184" s="157"/>
      <c r="T184" s="157"/>
      <c r="U184" s="157"/>
      <c r="V184" s="157"/>
      <c r="W184" s="157"/>
    </row>
    <row r="185" spans="1:23" x14ac:dyDescent="0.2">
      <c r="A185" s="157"/>
      <c r="B185" s="19">
        <v>108569103</v>
      </c>
      <c r="C185" s="74" t="s">
        <v>501</v>
      </c>
      <c r="D185" s="75" t="s">
        <v>491</v>
      </c>
      <c r="E185" s="86">
        <f>'Table 5.1'!J185-'Table 5.1'!K185</f>
        <v>4.6999999999999931E-2</v>
      </c>
      <c r="F185" s="87">
        <f>'Table 5.1'!K185-'Table 5.1'!L185</f>
        <v>-4.7699999999999854E-2</v>
      </c>
      <c r="G185" s="87">
        <f>'Table 5.1'!L185-'Table 5.1'!M185</f>
        <v>4.4999999999999485E-3</v>
      </c>
      <c r="H185" s="88">
        <f>'Table 5.1'!M185-'Table 5.1'!N185</f>
        <v>0</v>
      </c>
      <c r="I185" s="81">
        <f>'Table 5.1'!J185-'Table 5.1'!N185</f>
        <v>3.8000000000000256E-3</v>
      </c>
      <c r="J185" s="92">
        <f>E185/'Table 5.1'!K185</f>
        <v>3.4152012788838781E-2</v>
      </c>
      <c r="K185" s="30">
        <f>F185/'Table 5.1'!L185</f>
        <v>-3.3499543507268664E-2</v>
      </c>
      <c r="L185" s="30">
        <f>G185/'Table 5.1'!M185</f>
        <v>3.170353670564991E-3</v>
      </c>
      <c r="M185" s="30">
        <f>H185/'Table 5.1'!N185</f>
        <v>0</v>
      </c>
      <c r="N185" s="64">
        <f>I185/'Table 5.1'!N185</f>
        <v>2.6771875440327079E-3</v>
      </c>
      <c r="O185" s="179">
        <f t="shared" si="4"/>
        <v>256</v>
      </c>
      <c r="P185" s="180">
        <f t="shared" si="5"/>
        <v>263</v>
      </c>
      <c r="Q185" s="157"/>
      <c r="R185" s="157"/>
      <c r="S185" s="157"/>
      <c r="T185" s="157"/>
      <c r="U185" s="157"/>
      <c r="V185" s="157"/>
      <c r="W185" s="157"/>
    </row>
    <row r="186" spans="1:23" x14ac:dyDescent="0.2">
      <c r="A186" s="157"/>
      <c r="B186" s="19">
        <v>109122703</v>
      </c>
      <c r="C186" s="74" t="s">
        <v>162</v>
      </c>
      <c r="D186" s="75" t="s">
        <v>163</v>
      </c>
      <c r="E186" s="86">
        <f>'Table 5.1'!J186-'Table 5.1'!K186</f>
        <v>4.8999999999999932E-2</v>
      </c>
      <c r="F186" s="87">
        <f>'Table 5.1'!K186-'Table 5.1'!L186</f>
        <v>1.7200000000000104E-2</v>
      </c>
      <c r="G186" s="87">
        <f>'Table 5.1'!L186-'Table 5.1'!M186</f>
        <v>5.2899999999999947E-2</v>
      </c>
      <c r="H186" s="88">
        <f>'Table 5.1'!M186-'Table 5.1'!N186</f>
        <v>0</v>
      </c>
      <c r="I186" s="81">
        <f>'Table 5.1'!J186-'Table 5.1'!N186</f>
        <v>0.11909999999999998</v>
      </c>
      <c r="J186" s="92">
        <f>E186/'Table 5.1'!K186</f>
        <v>3.6013523445538681E-2</v>
      </c>
      <c r="K186" s="30">
        <f>F186/'Table 5.1'!L186</f>
        <v>1.2803334822093275E-2</v>
      </c>
      <c r="L186" s="30">
        <f>G186/'Table 5.1'!M186</f>
        <v>4.0991863618752379E-2</v>
      </c>
      <c r="M186" s="30">
        <f>H186/'Table 5.1'!N186</f>
        <v>0</v>
      </c>
      <c r="N186" s="64">
        <f>I186/'Table 5.1'!N186</f>
        <v>9.2289810151104212E-2</v>
      </c>
      <c r="O186" s="179">
        <f t="shared" si="4"/>
        <v>25</v>
      </c>
      <c r="P186" s="180">
        <f t="shared" si="5"/>
        <v>28</v>
      </c>
      <c r="Q186" s="157"/>
      <c r="R186" s="157"/>
      <c r="S186" s="157"/>
      <c r="T186" s="157"/>
      <c r="U186" s="157"/>
      <c r="V186" s="157"/>
      <c r="W186" s="157"/>
    </row>
    <row r="187" spans="1:23" x14ac:dyDescent="0.2">
      <c r="A187" s="157"/>
      <c r="B187" s="19">
        <v>109243503</v>
      </c>
      <c r="C187" s="74" t="s">
        <v>254</v>
      </c>
      <c r="D187" s="75" t="s">
        <v>255</v>
      </c>
      <c r="E187" s="86">
        <f>'Table 5.1'!J187-'Table 5.1'!K187</f>
        <v>-1.6900000000000137E-2</v>
      </c>
      <c r="F187" s="87">
        <f>'Table 5.1'!K187-'Table 5.1'!L187</f>
        <v>2.200000000000002E-2</v>
      </c>
      <c r="G187" s="87">
        <f>'Table 5.1'!L187-'Table 5.1'!M187</f>
        <v>-2.9099999999999904E-2</v>
      </c>
      <c r="H187" s="88">
        <f>'Table 5.1'!M187-'Table 5.1'!N187</f>
        <v>0</v>
      </c>
      <c r="I187" s="81">
        <f>'Table 5.1'!J187-'Table 5.1'!N187</f>
        <v>-2.4000000000000021E-2</v>
      </c>
      <c r="J187" s="92">
        <f>E187/'Table 5.1'!K187</f>
        <v>-1.4260399966247689E-2</v>
      </c>
      <c r="K187" s="30">
        <f>F187/'Table 5.1'!L187</f>
        <v>1.8914968618347537E-2</v>
      </c>
      <c r="L187" s="30">
        <f>G187/'Table 5.1'!M187</f>
        <v>-2.4408656265727149E-2</v>
      </c>
      <c r="M187" s="30">
        <f>H187/'Table 5.1'!N187</f>
        <v>0</v>
      </c>
      <c r="N187" s="64">
        <f>I187/'Table 5.1'!N187</f>
        <v>-2.0130850528434847E-2</v>
      </c>
      <c r="O187" s="179">
        <f t="shared" si="4"/>
        <v>362</v>
      </c>
      <c r="P187" s="180">
        <f t="shared" si="5"/>
        <v>349</v>
      </c>
      <c r="Q187" s="157"/>
      <c r="R187" s="157"/>
      <c r="S187" s="157"/>
      <c r="T187" s="157"/>
      <c r="U187" s="157"/>
      <c r="V187" s="157"/>
      <c r="W187" s="157"/>
    </row>
    <row r="188" spans="1:23" x14ac:dyDescent="0.2">
      <c r="A188" s="157"/>
      <c r="B188" s="19">
        <v>109246003</v>
      </c>
      <c r="C188" s="74" t="s">
        <v>256</v>
      </c>
      <c r="D188" s="75" t="s">
        <v>255</v>
      </c>
      <c r="E188" s="86">
        <f>'Table 5.1'!J188-'Table 5.1'!K188</f>
        <v>-1.8199999999999994E-2</v>
      </c>
      <c r="F188" s="87">
        <f>'Table 5.1'!K188-'Table 5.1'!L188</f>
        <v>8.499999999999952E-3</v>
      </c>
      <c r="G188" s="87">
        <f>'Table 5.1'!L188-'Table 5.1'!M188</f>
        <v>-6.6799999999999971E-2</v>
      </c>
      <c r="H188" s="88">
        <f>'Table 5.1'!M188-'Table 5.1'!N188</f>
        <v>0</v>
      </c>
      <c r="I188" s="81">
        <f>'Table 5.1'!J188-'Table 5.1'!N188</f>
        <v>-7.6500000000000012E-2</v>
      </c>
      <c r="J188" s="92">
        <f>E188/'Table 5.1'!K188</f>
        <v>-1.5408059600406362E-2</v>
      </c>
      <c r="K188" s="30">
        <f>F188/'Table 5.1'!L188</f>
        <v>7.248230579005672E-3</v>
      </c>
      <c r="L188" s="30">
        <f>G188/'Table 5.1'!M188</f>
        <v>-5.3892698668818045E-2</v>
      </c>
      <c r="M188" s="30">
        <f>H188/'Table 5.1'!N188</f>
        <v>0</v>
      </c>
      <c r="N188" s="64">
        <f>I188/'Table 5.1'!N188</f>
        <v>-6.1718434852763217E-2</v>
      </c>
      <c r="O188" s="179">
        <f t="shared" si="4"/>
        <v>462</v>
      </c>
      <c r="P188" s="180">
        <f t="shared" si="5"/>
        <v>453</v>
      </c>
      <c r="Q188" s="157"/>
      <c r="R188" s="157"/>
      <c r="S188" s="157"/>
      <c r="T188" s="157"/>
      <c r="U188" s="157"/>
      <c r="V188" s="157"/>
      <c r="W188" s="157"/>
    </row>
    <row r="189" spans="1:23" x14ac:dyDescent="0.2">
      <c r="A189" s="157"/>
      <c r="B189" s="19">
        <v>109248003</v>
      </c>
      <c r="C189" s="74" t="s">
        <v>257</v>
      </c>
      <c r="D189" s="75" t="s">
        <v>255</v>
      </c>
      <c r="E189" s="86">
        <f>'Table 5.1'!J189-'Table 5.1'!K189</f>
        <v>9.6000000000000529E-3</v>
      </c>
      <c r="F189" s="87">
        <f>'Table 5.1'!K189-'Table 5.1'!L189</f>
        <v>-1.1400000000000077E-2</v>
      </c>
      <c r="G189" s="87">
        <f>'Table 5.1'!L189-'Table 5.1'!M189</f>
        <v>3.7800000000000056E-2</v>
      </c>
      <c r="H189" s="88">
        <f>'Table 5.1'!M189-'Table 5.1'!N189</f>
        <v>0</v>
      </c>
      <c r="I189" s="81">
        <f>'Table 5.1'!J189-'Table 5.1'!N189</f>
        <v>3.6000000000000032E-2</v>
      </c>
      <c r="J189" s="92">
        <f>E189/'Table 5.1'!K189</f>
        <v>8.6346465191581706E-3</v>
      </c>
      <c r="K189" s="30">
        <f>F189/'Table 5.1'!L189</f>
        <v>-1.0149572649572718E-2</v>
      </c>
      <c r="L189" s="30">
        <f>G189/'Table 5.1'!M189</f>
        <v>3.4825870646766226E-2</v>
      </c>
      <c r="M189" s="30">
        <f>H189/'Table 5.1'!N189</f>
        <v>0</v>
      </c>
      <c r="N189" s="64">
        <f>I189/'Table 5.1'!N189</f>
        <v>3.3167495854063048E-2</v>
      </c>
      <c r="O189" s="179">
        <f t="shared" si="4"/>
        <v>119</v>
      </c>
      <c r="P189" s="180">
        <f t="shared" si="5"/>
        <v>137</v>
      </c>
      <c r="Q189" s="157"/>
      <c r="R189" s="157"/>
      <c r="S189" s="157"/>
      <c r="T189" s="157"/>
      <c r="U189" s="157"/>
      <c r="V189" s="157"/>
      <c r="W189" s="157"/>
    </row>
    <row r="190" spans="1:23" x14ac:dyDescent="0.2">
      <c r="A190" s="157"/>
      <c r="B190" s="19">
        <v>109420803</v>
      </c>
      <c r="C190" s="74" t="s">
        <v>391</v>
      </c>
      <c r="D190" s="75" t="s">
        <v>392</v>
      </c>
      <c r="E190" s="86">
        <f>'Table 5.1'!J190-'Table 5.1'!K190</f>
        <v>1.639999999999997E-2</v>
      </c>
      <c r="F190" s="87">
        <f>'Table 5.1'!K190-'Table 5.1'!L190</f>
        <v>5.5800000000000072E-2</v>
      </c>
      <c r="G190" s="87">
        <f>'Table 5.1'!L190-'Table 5.1'!M190</f>
        <v>-2.2399999999999975E-2</v>
      </c>
      <c r="H190" s="88">
        <f>'Table 5.1'!M190-'Table 5.1'!N190</f>
        <v>0</v>
      </c>
      <c r="I190" s="81">
        <f>'Table 5.1'!J190-'Table 5.1'!N190</f>
        <v>4.9800000000000066E-2</v>
      </c>
      <c r="J190" s="92">
        <f>E190/'Table 5.1'!K190</f>
        <v>1.2789518833346308E-2</v>
      </c>
      <c r="K190" s="30">
        <f>F190/'Table 5.1'!L190</f>
        <v>4.5495311863024926E-2</v>
      </c>
      <c r="L190" s="30">
        <f>G190/'Table 5.1'!M190</f>
        <v>-1.7935783489470718E-2</v>
      </c>
      <c r="M190" s="30">
        <f>H190/'Table 5.1'!N190</f>
        <v>0</v>
      </c>
      <c r="N190" s="64">
        <f>I190/'Table 5.1'!N190</f>
        <v>3.9875090079269815E-2</v>
      </c>
      <c r="O190" s="179">
        <f t="shared" si="4"/>
        <v>87</v>
      </c>
      <c r="P190" s="180">
        <f t="shared" si="5"/>
        <v>112</v>
      </c>
      <c r="Q190" s="157"/>
      <c r="R190" s="157"/>
      <c r="S190" s="157"/>
      <c r="T190" s="157"/>
      <c r="U190" s="157"/>
      <c r="V190" s="157"/>
      <c r="W190" s="157"/>
    </row>
    <row r="191" spans="1:23" x14ac:dyDescent="0.2">
      <c r="A191" s="157"/>
      <c r="B191" s="19">
        <v>109422303</v>
      </c>
      <c r="C191" s="74" t="s">
        <v>393</v>
      </c>
      <c r="D191" s="75" t="s">
        <v>392</v>
      </c>
      <c r="E191" s="86">
        <f>'Table 5.1'!J191-'Table 5.1'!K191</f>
        <v>3.3199999999999896E-2</v>
      </c>
      <c r="F191" s="87">
        <f>'Table 5.1'!K191-'Table 5.1'!L191</f>
        <v>-2.5999999999999357E-3</v>
      </c>
      <c r="G191" s="87">
        <f>'Table 5.1'!L191-'Table 5.1'!M191</f>
        <v>1.7700000000000049E-2</v>
      </c>
      <c r="H191" s="88">
        <f>'Table 5.1'!M191-'Table 5.1'!N191</f>
        <v>0</v>
      </c>
      <c r="I191" s="81">
        <f>'Table 5.1'!J191-'Table 5.1'!N191</f>
        <v>4.830000000000001E-2</v>
      </c>
      <c r="J191" s="92">
        <f>E191/'Table 5.1'!K191</f>
        <v>2.6908737234559811E-2</v>
      </c>
      <c r="K191" s="30">
        <f>F191/'Table 5.1'!L191</f>
        <v>-2.1028793270785632E-3</v>
      </c>
      <c r="L191" s="30">
        <f>G191/'Table 5.1'!M191</f>
        <v>1.4523672766062239E-2</v>
      </c>
      <c r="M191" s="30">
        <f>H191/'Table 5.1'!N191</f>
        <v>0</v>
      </c>
      <c r="N191" s="64">
        <f>I191/'Table 5.1'!N191</f>
        <v>3.9632395175186685E-2</v>
      </c>
      <c r="O191" s="179">
        <f t="shared" si="4"/>
        <v>88</v>
      </c>
      <c r="P191" s="180">
        <f t="shared" si="5"/>
        <v>115</v>
      </c>
      <c r="Q191" s="157"/>
      <c r="R191" s="157"/>
      <c r="S191" s="157"/>
      <c r="T191" s="157"/>
      <c r="U191" s="157"/>
      <c r="V191" s="157"/>
      <c r="W191" s="157"/>
    </row>
    <row r="192" spans="1:23" x14ac:dyDescent="0.2">
      <c r="A192" s="157"/>
      <c r="B192" s="19">
        <v>109426003</v>
      </c>
      <c r="C192" s="74" t="s">
        <v>394</v>
      </c>
      <c r="D192" s="75" t="s">
        <v>392</v>
      </c>
      <c r="E192" s="86">
        <f>'Table 5.1'!J192-'Table 5.1'!K192</f>
        <v>-4.1500000000000092E-2</v>
      </c>
      <c r="F192" s="87">
        <f>'Table 5.1'!K192-'Table 5.1'!L192</f>
        <v>3.3900000000000041E-2</v>
      </c>
      <c r="G192" s="87">
        <f>'Table 5.1'!L192-'Table 5.1'!M192</f>
        <v>-2.4199999999999999E-2</v>
      </c>
      <c r="H192" s="88">
        <f>'Table 5.1'!M192-'Table 5.1'!N192</f>
        <v>0</v>
      </c>
      <c r="I192" s="81">
        <f>'Table 5.1'!J192-'Table 5.1'!N192</f>
        <v>-3.180000000000005E-2</v>
      </c>
      <c r="J192" s="92">
        <f>E192/'Table 5.1'!K192</f>
        <v>-3.4835893561655409E-2</v>
      </c>
      <c r="K192" s="30">
        <f>F192/'Table 5.1'!L192</f>
        <v>2.9289787454639747E-2</v>
      </c>
      <c r="L192" s="30">
        <f>G192/'Table 5.1'!M192</f>
        <v>-2.048070412999323E-2</v>
      </c>
      <c r="M192" s="30">
        <f>H192/'Table 5.1'!N192</f>
        <v>0</v>
      </c>
      <c r="N192" s="64">
        <f>I192/'Table 5.1'!N192</f>
        <v>-2.6912660798916768E-2</v>
      </c>
      <c r="O192" s="179">
        <f t="shared" si="4"/>
        <v>384</v>
      </c>
      <c r="P192" s="180">
        <f t="shared" si="5"/>
        <v>366</v>
      </c>
      <c r="Q192" s="157"/>
      <c r="R192" s="157"/>
      <c r="S192" s="157"/>
      <c r="T192" s="157"/>
      <c r="U192" s="157"/>
      <c r="V192" s="157"/>
      <c r="W192" s="157"/>
    </row>
    <row r="193" spans="1:23" x14ac:dyDescent="0.2">
      <c r="A193" s="157"/>
      <c r="B193" s="19">
        <v>109426303</v>
      </c>
      <c r="C193" s="74" t="s">
        <v>395</v>
      </c>
      <c r="D193" s="75" t="s">
        <v>392</v>
      </c>
      <c r="E193" s="86">
        <f>'Table 5.1'!J193-'Table 5.1'!K193</f>
        <v>-3.839999999999999E-2</v>
      </c>
      <c r="F193" s="87">
        <f>'Table 5.1'!K193-'Table 5.1'!L193</f>
        <v>-7.8999999999999959E-2</v>
      </c>
      <c r="G193" s="87">
        <f>'Table 5.1'!L193-'Table 5.1'!M193</f>
        <v>-6.0700000000000198E-2</v>
      </c>
      <c r="H193" s="88">
        <f>'Table 5.1'!M193-'Table 5.1'!N193</f>
        <v>0</v>
      </c>
      <c r="I193" s="81">
        <f>'Table 5.1'!J193-'Table 5.1'!N193</f>
        <v>-0.17810000000000015</v>
      </c>
      <c r="J193" s="92">
        <f>E193/'Table 5.1'!K193</f>
        <v>-3.0174446016030167E-2</v>
      </c>
      <c r="K193" s="30">
        <f>F193/'Table 5.1'!L193</f>
        <v>-5.8449245338857626E-2</v>
      </c>
      <c r="L193" s="30">
        <f>G193/'Table 5.1'!M193</f>
        <v>-4.2979536925582519E-2</v>
      </c>
      <c r="M193" s="30">
        <f>H193/'Table 5.1'!N193</f>
        <v>0</v>
      </c>
      <c r="N193" s="64">
        <f>I193/'Table 5.1'!N193</f>
        <v>-0.126106351341783</v>
      </c>
      <c r="O193" s="179">
        <f t="shared" si="4"/>
        <v>496</v>
      </c>
      <c r="P193" s="180">
        <f t="shared" si="5"/>
        <v>496</v>
      </c>
      <c r="Q193" s="157"/>
      <c r="R193" s="157"/>
      <c r="S193" s="157"/>
      <c r="T193" s="157"/>
      <c r="U193" s="157"/>
      <c r="V193" s="157"/>
      <c r="W193" s="157"/>
    </row>
    <row r="194" spans="1:23" x14ac:dyDescent="0.2">
      <c r="A194" s="157"/>
      <c r="B194" s="19">
        <v>109427503</v>
      </c>
      <c r="C194" s="74" t="s">
        <v>396</v>
      </c>
      <c r="D194" s="75" t="s">
        <v>392</v>
      </c>
      <c r="E194" s="86">
        <f>'Table 5.1'!J194-'Table 5.1'!K194</f>
        <v>1.8199999999999994E-2</v>
      </c>
      <c r="F194" s="87">
        <f>'Table 5.1'!K194-'Table 5.1'!L194</f>
        <v>1.8299999999999983E-2</v>
      </c>
      <c r="G194" s="87">
        <f>'Table 5.1'!L194-'Table 5.1'!M194</f>
        <v>-1.7200000000000104E-2</v>
      </c>
      <c r="H194" s="88">
        <f>'Table 5.1'!M194-'Table 5.1'!N194</f>
        <v>0</v>
      </c>
      <c r="I194" s="81">
        <f>'Table 5.1'!J194-'Table 5.1'!N194</f>
        <v>1.9299999999999873E-2</v>
      </c>
      <c r="J194" s="92">
        <f>E194/'Table 5.1'!K194</f>
        <v>1.5117534678960041E-2</v>
      </c>
      <c r="K194" s="30">
        <f>F194/'Table 5.1'!L194</f>
        <v>1.5435222672064763E-2</v>
      </c>
      <c r="L194" s="30">
        <f>G194/'Table 5.1'!M194</f>
        <v>-1.4299966744263471E-2</v>
      </c>
      <c r="M194" s="30">
        <f>H194/'Table 5.1'!N194</f>
        <v>0</v>
      </c>
      <c r="N194" s="64">
        <f>I194/'Table 5.1'!N194</f>
        <v>1.6045892916527995E-2</v>
      </c>
      <c r="O194" s="179">
        <f t="shared" si="4"/>
        <v>185</v>
      </c>
      <c r="P194" s="180">
        <f t="shared" si="5"/>
        <v>203</v>
      </c>
      <c r="Q194" s="157"/>
      <c r="R194" s="157"/>
      <c r="S194" s="157"/>
      <c r="T194" s="157"/>
      <c r="U194" s="157"/>
      <c r="V194" s="157"/>
      <c r="W194" s="157"/>
    </row>
    <row r="195" spans="1:23" x14ac:dyDescent="0.2">
      <c r="A195" s="157"/>
      <c r="B195" s="19">
        <v>109530304</v>
      </c>
      <c r="C195" s="74" t="s">
        <v>468</v>
      </c>
      <c r="D195" s="75" t="s">
        <v>469</v>
      </c>
      <c r="E195" s="86">
        <f>'Table 5.1'!J195-'Table 5.1'!K195</f>
        <v>-0.15739999999999998</v>
      </c>
      <c r="F195" s="87">
        <f>'Table 5.1'!K195-'Table 5.1'!L195</f>
        <v>3.0599999999999961E-2</v>
      </c>
      <c r="G195" s="87">
        <f>'Table 5.1'!L195-'Table 5.1'!M195</f>
        <v>-3.6000000000000476E-3</v>
      </c>
      <c r="H195" s="88">
        <f>'Table 5.1'!M195-'Table 5.1'!N195</f>
        <v>0</v>
      </c>
      <c r="I195" s="81">
        <f>'Table 5.1'!J195-'Table 5.1'!N195</f>
        <v>-0.13040000000000007</v>
      </c>
      <c r="J195" s="92">
        <f>E195/'Table 5.1'!K195</f>
        <v>-0.11261357945195678</v>
      </c>
      <c r="K195" s="30">
        <f>F195/'Table 5.1'!L195</f>
        <v>2.2383146807109913E-2</v>
      </c>
      <c r="L195" s="30">
        <f>G195/'Table 5.1'!M195</f>
        <v>-2.626395272488544E-3</v>
      </c>
      <c r="M195" s="30">
        <f>H195/'Table 5.1'!N195</f>
        <v>0</v>
      </c>
      <c r="N195" s="64">
        <f>I195/'Table 5.1'!N195</f>
        <v>-9.5133873203472732E-2</v>
      </c>
      <c r="O195" s="179">
        <f t="shared" si="4"/>
        <v>490</v>
      </c>
      <c r="P195" s="180">
        <f t="shared" si="5"/>
        <v>483</v>
      </c>
      <c r="Q195" s="157"/>
      <c r="R195" s="157"/>
      <c r="S195" s="157"/>
      <c r="T195" s="157"/>
      <c r="U195" s="157"/>
      <c r="V195" s="157"/>
      <c r="W195" s="157"/>
    </row>
    <row r="196" spans="1:23" x14ac:dyDescent="0.2">
      <c r="A196" s="157"/>
      <c r="B196" s="19">
        <v>109531304</v>
      </c>
      <c r="C196" s="74" t="s">
        <v>470</v>
      </c>
      <c r="D196" s="75" t="s">
        <v>469</v>
      </c>
      <c r="E196" s="86">
        <f>'Table 5.1'!J196-'Table 5.1'!K196</f>
        <v>4.390000000000005E-2</v>
      </c>
      <c r="F196" s="87">
        <f>'Table 5.1'!K196-'Table 5.1'!L196</f>
        <v>-2.1600000000000064E-2</v>
      </c>
      <c r="G196" s="87">
        <f>'Table 5.1'!L196-'Table 5.1'!M196</f>
        <v>6.6300000000000026E-2</v>
      </c>
      <c r="H196" s="88">
        <f>'Table 5.1'!M196-'Table 5.1'!N196</f>
        <v>0</v>
      </c>
      <c r="I196" s="81">
        <f>'Table 5.1'!J196-'Table 5.1'!N196</f>
        <v>8.8600000000000012E-2</v>
      </c>
      <c r="J196" s="92">
        <f>E196/'Table 5.1'!K196</f>
        <v>3.76597752423437E-2</v>
      </c>
      <c r="K196" s="30">
        <f>F196/'Table 5.1'!L196</f>
        <v>-1.8192537690558463E-2</v>
      </c>
      <c r="L196" s="30">
        <f>G196/'Table 5.1'!M196</f>
        <v>5.914362176628013E-2</v>
      </c>
      <c r="M196" s="30">
        <f>H196/'Table 5.1'!N196</f>
        <v>0</v>
      </c>
      <c r="N196" s="64">
        <f>I196/'Table 5.1'!N196</f>
        <v>7.9036574487065137E-2</v>
      </c>
      <c r="O196" s="179">
        <f t="shared" si="4"/>
        <v>35</v>
      </c>
      <c r="P196" s="180">
        <f t="shared" si="5"/>
        <v>42</v>
      </c>
      <c r="Q196" s="157"/>
      <c r="R196" s="157"/>
      <c r="S196" s="157"/>
      <c r="T196" s="157"/>
      <c r="U196" s="157"/>
      <c r="V196" s="157"/>
      <c r="W196" s="157"/>
    </row>
    <row r="197" spans="1:23" x14ac:dyDescent="0.2">
      <c r="A197" s="157"/>
      <c r="B197" s="19">
        <v>109532804</v>
      </c>
      <c r="C197" s="74" t="s">
        <v>471</v>
      </c>
      <c r="D197" s="75" t="s">
        <v>469</v>
      </c>
      <c r="E197" s="86">
        <f>'Table 5.1'!J197-'Table 5.1'!K197</f>
        <v>3.1100000000000128E-2</v>
      </c>
      <c r="F197" s="87">
        <f>'Table 5.1'!K197-'Table 5.1'!L197</f>
        <v>0.10870000000000002</v>
      </c>
      <c r="G197" s="87">
        <f>'Table 5.1'!L197-'Table 5.1'!M197</f>
        <v>-1.0400000000000187E-2</v>
      </c>
      <c r="H197" s="88">
        <f>'Table 5.1'!M197-'Table 5.1'!N197</f>
        <v>0</v>
      </c>
      <c r="I197" s="81">
        <f>'Table 5.1'!J197-'Table 5.1'!N197</f>
        <v>0.12939999999999996</v>
      </c>
      <c r="J197" s="92">
        <f>E197/'Table 5.1'!K197</f>
        <v>2.1806198289160098E-2</v>
      </c>
      <c r="K197" s="30">
        <f>F197/'Table 5.1'!L197</f>
        <v>8.2504743833017105E-2</v>
      </c>
      <c r="L197" s="30">
        <f>G197/'Table 5.1'!M197</f>
        <v>-7.8319150538445556E-3</v>
      </c>
      <c r="M197" s="30">
        <f>H197/'Table 5.1'!N197</f>
        <v>0</v>
      </c>
      <c r="N197" s="64">
        <f>I197/'Table 5.1'!N197</f>
        <v>9.7447096919948753E-2</v>
      </c>
      <c r="O197" s="179">
        <f t="shared" ref="O197:O260" si="6">_xlfn.RANK.EQ(I197, I$5:I$504)</f>
        <v>17</v>
      </c>
      <c r="P197" s="180">
        <f t="shared" ref="P197:P260" si="7">_xlfn.RANK.EQ(N197, N$5:N$504)</f>
        <v>22</v>
      </c>
      <c r="Q197" s="157"/>
      <c r="R197" s="157"/>
      <c r="S197" s="157"/>
      <c r="T197" s="157"/>
      <c r="U197" s="157"/>
      <c r="V197" s="157"/>
      <c r="W197" s="157"/>
    </row>
    <row r="198" spans="1:23" x14ac:dyDescent="0.2">
      <c r="A198" s="157"/>
      <c r="B198" s="19">
        <v>109535504</v>
      </c>
      <c r="C198" s="74" t="s">
        <v>472</v>
      </c>
      <c r="D198" s="75" t="s">
        <v>469</v>
      </c>
      <c r="E198" s="86">
        <f>'Table 5.1'!J198-'Table 5.1'!K198</f>
        <v>1.7200000000000104E-2</v>
      </c>
      <c r="F198" s="87">
        <f>'Table 5.1'!K198-'Table 5.1'!L198</f>
        <v>6.1199999999999921E-2</v>
      </c>
      <c r="G198" s="87">
        <f>'Table 5.1'!L198-'Table 5.1'!M198</f>
        <v>4.269999999999996E-2</v>
      </c>
      <c r="H198" s="88">
        <f>'Table 5.1'!M198-'Table 5.1'!N198</f>
        <v>0</v>
      </c>
      <c r="I198" s="81">
        <f>'Table 5.1'!J198-'Table 5.1'!N198</f>
        <v>0.12109999999999999</v>
      </c>
      <c r="J198" s="92">
        <f>E198/'Table 5.1'!K198</f>
        <v>1.2269938650306823E-2</v>
      </c>
      <c r="K198" s="30">
        <f>F198/'Table 5.1'!L198</f>
        <v>4.56512009547963E-2</v>
      </c>
      <c r="L198" s="30">
        <f>G198/'Table 5.1'!M198</f>
        <v>3.2899298867401151E-2</v>
      </c>
      <c r="M198" s="30">
        <f>H198/'Table 5.1'!N198</f>
        <v>0</v>
      </c>
      <c r="N198" s="64">
        <f>I198/'Table 5.1'!N198</f>
        <v>9.3304568919023029E-2</v>
      </c>
      <c r="O198" s="179">
        <f t="shared" si="6"/>
        <v>23</v>
      </c>
      <c r="P198" s="180">
        <f t="shared" si="7"/>
        <v>26</v>
      </c>
      <c r="Q198" s="157"/>
      <c r="R198" s="157"/>
      <c r="S198" s="157"/>
      <c r="T198" s="157"/>
      <c r="U198" s="157"/>
      <c r="V198" s="157"/>
      <c r="W198" s="157"/>
    </row>
    <row r="199" spans="1:23" x14ac:dyDescent="0.2">
      <c r="A199" s="157"/>
      <c r="B199" s="19">
        <v>109537504</v>
      </c>
      <c r="C199" s="74" t="s">
        <v>473</v>
      </c>
      <c r="D199" s="75" t="s">
        <v>469</v>
      </c>
      <c r="E199" s="86">
        <f>'Table 5.1'!J199-'Table 5.1'!K199</f>
        <v>2.6700000000000168E-2</v>
      </c>
      <c r="F199" s="87">
        <f>'Table 5.1'!K199-'Table 5.1'!L199</f>
        <v>-7.46E-2</v>
      </c>
      <c r="G199" s="87">
        <f>'Table 5.1'!L199-'Table 5.1'!M199</f>
        <v>0.20809999999999995</v>
      </c>
      <c r="H199" s="88">
        <f>'Table 5.1'!M199-'Table 5.1'!N199</f>
        <v>0</v>
      </c>
      <c r="I199" s="81">
        <f>'Table 5.1'!J199-'Table 5.1'!N199</f>
        <v>0.16020000000000012</v>
      </c>
      <c r="J199" s="92">
        <f>E199/'Table 5.1'!K199</f>
        <v>1.8281410475864547E-2</v>
      </c>
      <c r="K199" s="30">
        <f>F199/'Table 5.1'!L199</f>
        <v>-4.8596182659110157E-2</v>
      </c>
      <c r="L199" s="30">
        <f>G199/'Table 5.1'!M199</f>
        <v>0.1568198944988696</v>
      </c>
      <c r="M199" s="30">
        <f>H199/'Table 5.1'!N199</f>
        <v>0</v>
      </c>
      <c r="N199" s="64">
        <f>I199/'Table 5.1'!N199</f>
        <v>0.12072343632253212</v>
      </c>
      <c r="O199" s="179">
        <f t="shared" si="6"/>
        <v>10</v>
      </c>
      <c r="P199" s="180">
        <f t="shared" si="7"/>
        <v>13</v>
      </c>
      <c r="Q199" s="157"/>
      <c r="R199" s="157"/>
      <c r="S199" s="157"/>
      <c r="T199" s="157"/>
      <c r="U199" s="157"/>
      <c r="V199" s="157"/>
      <c r="W199" s="157"/>
    </row>
    <row r="200" spans="1:23" x14ac:dyDescent="0.2">
      <c r="A200" s="157"/>
      <c r="B200" s="19">
        <v>110141003</v>
      </c>
      <c r="C200" s="74" t="s">
        <v>170</v>
      </c>
      <c r="D200" s="75" t="s">
        <v>171</v>
      </c>
      <c r="E200" s="86">
        <f>'Table 5.1'!J200-'Table 5.1'!K200</f>
        <v>-2.6999999999999913E-2</v>
      </c>
      <c r="F200" s="87">
        <f>'Table 5.1'!K200-'Table 5.1'!L200</f>
        <v>1.8899999999999917E-2</v>
      </c>
      <c r="G200" s="87">
        <f>'Table 5.1'!L200-'Table 5.1'!M200</f>
        <v>-2.0999999999999908E-3</v>
      </c>
      <c r="H200" s="88">
        <f>'Table 5.1'!M200-'Table 5.1'!N200</f>
        <v>0</v>
      </c>
      <c r="I200" s="81">
        <f>'Table 5.1'!J200-'Table 5.1'!N200</f>
        <v>-1.0199999999999987E-2</v>
      </c>
      <c r="J200" s="92">
        <f>E200/'Table 5.1'!K200</f>
        <v>-2.6716801899861385E-2</v>
      </c>
      <c r="K200" s="30">
        <f>F200/'Table 5.1'!L200</f>
        <v>1.9058182918221152E-2</v>
      </c>
      <c r="L200" s="30">
        <f>G200/'Table 5.1'!M200</f>
        <v>-2.1131012276111799E-3</v>
      </c>
      <c r="M200" s="30">
        <f>H200/'Table 5.1'!N200</f>
        <v>0</v>
      </c>
      <c r="N200" s="64">
        <f>I200/'Table 5.1'!N200</f>
        <v>-1.0263634534111478E-2</v>
      </c>
      <c r="O200" s="179">
        <f t="shared" si="6"/>
        <v>326</v>
      </c>
      <c r="P200" s="180">
        <f t="shared" si="7"/>
        <v>323</v>
      </c>
      <c r="Q200" s="157"/>
      <c r="R200" s="157"/>
      <c r="S200" s="157"/>
      <c r="T200" s="157"/>
      <c r="U200" s="157"/>
      <c r="V200" s="157"/>
      <c r="W200" s="157"/>
    </row>
    <row r="201" spans="1:23" x14ac:dyDescent="0.2">
      <c r="A201" s="157"/>
      <c r="B201" s="19">
        <v>110141103</v>
      </c>
      <c r="C201" s="74" t="s">
        <v>172</v>
      </c>
      <c r="D201" s="75" t="s">
        <v>171</v>
      </c>
      <c r="E201" s="86">
        <f>'Table 5.1'!J201-'Table 5.1'!K201</f>
        <v>-9.099999999999997E-3</v>
      </c>
      <c r="F201" s="87">
        <f>'Table 5.1'!K201-'Table 5.1'!L201</f>
        <v>-1.9499999999999962E-2</v>
      </c>
      <c r="G201" s="87">
        <f>'Table 5.1'!L201-'Table 5.1'!M201</f>
        <v>-1.4399999999999968E-2</v>
      </c>
      <c r="H201" s="88">
        <f>'Table 5.1'!M201-'Table 5.1'!N201</f>
        <v>0</v>
      </c>
      <c r="I201" s="81">
        <f>'Table 5.1'!J201-'Table 5.1'!N201</f>
        <v>-4.2999999999999927E-2</v>
      </c>
      <c r="J201" s="92">
        <f>E201/'Table 5.1'!K201</f>
        <v>-9.3969434118132966E-3</v>
      </c>
      <c r="K201" s="30">
        <f>F201/'Table 5.1'!L201</f>
        <v>-1.9738839963559025E-2</v>
      </c>
      <c r="L201" s="30">
        <f>G201/'Table 5.1'!M201</f>
        <v>-1.4366956001197214E-2</v>
      </c>
      <c r="M201" s="30">
        <f>H201/'Table 5.1'!N201</f>
        <v>0</v>
      </c>
      <c r="N201" s="64">
        <f>I201/'Table 5.1'!N201</f>
        <v>-4.2901326948019486E-2</v>
      </c>
      <c r="O201" s="179">
        <f t="shared" si="6"/>
        <v>410</v>
      </c>
      <c r="P201" s="180">
        <f t="shared" si="7"/>
        <v>420</v>
      </c>
      <c r="Q201" s="157"/>
      <c r="R201" s="157"/>
      <c r="S201" s="157"/>
      <c r="T201" s="157"/>
      <c r="U201" s="157"/>
      <c r="V201" s="157"/>
      <c r="W201" s="157"/>
    </row>
    <row r="202" spans="1:23" x14ac:dyDescent="0.2">
      <c r="A202" s="157"/>
      <c r="B202" s="19">
        <v>110147003</v>
      </c>
      <c r="C202" s="74" t="s">
        <v>173</v>
      </c>
      <c r="D202" s="75" t="s">
        <v>171</v>
      </c>
      <c r="E202" s="86">
        <f>'Table 5.1'!J202-'Table 5.1'!K202</f>
        <v>-1.1099999999999999E-2</v>
      </c>
      <c r="F202" s="87">
        <f>'Table 5.1'!K202-'Table 5.1'!L202</f>
        <v>-6.2400000000000011E-2</v>
      </c>
      <c r="G202" s="87">
        <f>'Table 5.1'!L202-'Table 5.1'!M202</f>
        <v>-3.8499999999999979E-2</v>
      </c>
      <c r="H202" s="88">
        <f>'Table 5.1'!M202-'Table 5.1'!N202</f>
        <v>0</v>
      </c>
      <c r="I202" s="81">
        <f>'Table 5.1'!J202-'Table 5.1'!N202</f>
        <v>-0.11199999999999999</v>
      </c>
      <c r="J202" s="92">
        <f>E202/'Table 5.1'!K202</f>
        <v>-1.1301160659743433E-2</v>
      </c>
      <c r="K202" s="30">
        <f>F202/'Table 5.1'!L202</f>
        <v>-5.9735784032165437E-2</v>
      </c>
      <c r="L202" s="30">
        <f>G202/'Table 5.1'!M202</f>
        <v>-3.5546117625334668E-2</v>
      </c>
      <c r="M202" s="30">
        <f>H202/'Table 5.1'!N202</f>
        <v>0</v>
      </c>
      <c r="N202" s="64">
        <f>I202/'Table 5.1'!N202</f>
        <v>-0.10340688763733727</v>
      </c>
      <c r="O202" s="179">
        <f t="shared" si="6"/>
        <v>484</v>
      </c>
      <c r="P202" s="180">
        <f t="shared" si="7"/>
        <v>487</v>
      </c>
      <c r="Q202" s="157"/>
      <c r="R202" s="157"/>
      <c r="S202" s="157"/>
      <c r="T202" s="157"/>
      <c r="U202" s="157"/>
      <c r="V202" s="157"/>
      <c r="W202" s="157"/>
    </row>
    <row r="203" spans="1:23" x14ac:dyDescent="0.2">
      <c r="A203" s="157"/>
      <c r="B203" s="19">
        <v>110148002</v>
      </c>
      <c r="C203" s="74" t="s">
        <v>174</v>
      </c>
      <c r="D203" s="75" t="s">
        <v>171</v>
      </c>
      <c r="E203" s="86">
        <f>'Table 5.1'!J203-'Table 5.1'!K203</f>
        <v>1.0599999999999943E-2</v>
      </c>
      <c r="F203" s="87">
        <f>'Table 5.1'!K203-'Table 5.1'!L203</f>
        <v>-7.0999999999998842E-3</v>
      </c>
      <c r="G203" s="87">
        <f>'Table 5.1'!L203-'Table 5.1'!M203</f>
        <v>-5.7800000000000074E-2</v>
      </c>
      <c r="H203" s="88">
        <f>'Table 5.1'!M203-'Table 5.1'!N203</f>
        <v>0</v>
      </c>
      <c r="I203" s="81">
        <f>'Table 5.1'!J203-'Table 5.1'!N203</f>
        <v>-5.4300000000000015E-2</v>
      </c>
      <c r="J203" s="92">
        <f>E203/'Table 5.1'!K203</f>
        <v>1.0542018896071549E-2</v>
      </c>
      <c r="K203" s="30">
        <f>F203/'Table 5.1'!L203</f>
        <v>-7.0116531700571642E-3</v>
      </c>
      <c r="L203" s="30">
        <f>G203/'Table 5.1'!M203</f>
        <v>-5.3998505231689156E-2</v>
      </c>
      <c r="M203" s="30">
        <f>H203/'Table 5.1'!N203</f>
        <v>0</v>
      </c>
      <c r="N203" s="64">
        <f>I203/'Table 5.1'!N203</f>
        <v>-5.0728699551569521E-2</v>
      </c>
      <c r="O203" s="179">
        <f t="shared" si="6"/>
        <v>439</v>
      </c>
      <c r="P203" s="180">
        <f t="shared" si="7"/>
        <v>434</v>
      </c>
      <c r="Q203" s="157"/>
      <c r="R203" s="157"/>
      <c r="S203" s="157"/>
      <c r="T203" s="157"/>
      <c r="U203" s="157"/>
      <c r="V203" s="157"/>
      <c r="W203" s="157"/>
    </row>
    <row r="204" spans="1:23" x14ac:dyDescent="0.2">
      <c r="A204" s="157"/>
      <c r="B204" s="19">
        <v>110171003</v>
      </c>
      <c r="C204" s="74" t="s">
        <v>198</v>
      </c>
      <c r="D204" s="75" t="s">
        <v>197</v>
      </c>
      <c r="E204" s="86">
        <f>'Table 5.1'!J204-'Table 5.1'!K204</f>
        <v>6.3999999999999613E-3</v>
      </c>
      <c r="F204" s="87">
        <f>'Table 5.1'!K204-'Table 5.1'!L204</f>
        <v>1.5700000000000047E-2</v>
      </c>
      <c r="G204" s="87">
        <f>'Table 5.1'!L204-'Table 5.1'!M204</f>
        <v>-1.6499999999999959E-2</v>
      </c>
      <c r="H204" s="88">
        <f>'Table 5.1'!M204-'Table 5.1'!N204</f>
        <v>0</v>
      </c>
      <c r="I204" s="81">
        <f>'Table 5.1'!J204-'Table 5.1'!N204</f>
        <v>5.6000000000000494E-3</v>
      </c>
      <c r="J204" s="92">
        <f>E204/'Table 5.1'!K204</f>
        <v>4.906094288999587E-3</v>
      </c>
      <c r="K204" s="30">
        <f>F204/'Table 5.1'!L204</f>
        <v>1.2181874612042247E-2</v>
      </c>
      <c r="L204" s="30">
        <f>G204/'Table 5.1'!M204</f>
        <v>-1.2640772236267495E-2</v>
      </c>
      <c r="M204" s="30">
        <f>H204/'Table 5.1'!N204</f>
        <v>0</v>
      </c>
      <c r="N204" s="64">
        <f>I204/'Table 5.1'!N204</f>
        <v>4.29020148624841E-3</v>
      </c>
      <c r="O204" s="179">
        <f t="shared" si="6"/>
        <v>249</v>
      </c>
      <c r="P204" s="180">
        <f t="shared" si="7"/>
        <v>256</v>
      </c>
      <c r="Q204" s="157"/>
      <c r="R204" s="157"/>
      <c r="S204" s="157"/>
      <c r="T204" s="157"/>
      <c r="U204" s="157"/>
      <c r="V204" s="157"/>
      <c r="W204" s="157"/>
    </row>
    <row r="205" spans="1:23" x14ac:dyDescent="0.2">
      <c r="A205" s="157"/>
      <c r="B205" s="19">
        <v>110171803</v>
      </c>
      <c r="C205" s="74" t="s">
        <v>199</v>
      </c>
      <c r="D205" s="75" t="s">
        <v>197</v>
      </c>
      <c r="E205" s="86">
        <f>'Table 5.1'!J205-'Table 5.1'!K205</f>
        <v>5.1000000000001044E-3</v>
      </c>
      <c r="F205" s="87">
        <f>'Table 5.1'!K205-'Table 5.1'!L205</f>
        <v>3.5399999999999876E-2</v>
      </c>
      <c r="G205" s="87">
        <f>'Table 5.1'!L205-'Table 5.1'!M205</f>
        <v>5.8000000000000052E-2</v>
      </c>
      <c r="H205" s="88">
        <f>'Table 5.1'!M205-'Table 5.1'!N205</f>
        <v>0</v>
      </c>
      <c r="I205" s="81">
        <f>'Table 5.1'!J205-'Table 5.1'!N205</f>
        <v>9.8500000000000032E-2</v>
      </c>
      <c r="J205" s="92">
        <f>E205/'Table 5.1'!K205</f>
        <v>3.6070443454276147E-3</v>
      </c>
      <c r="K205" s="30">
        <f>F205/'Table 5.1'!L205</f>
        <v>2.5680087051142456E-2</v>
      </c>
      <c r="L205" s="30">
        <f>G205/'Table 5.1'!M205</f>
        <v>4.3922756531616848E-2</v>
      </c>
      <c r="M205" s="30">
        <f>H205/'Table 5.1'!N205</f>
        <v>0</v>
      </c>
      <c r="N205" s="64">
        <f>I205/'Table 5.1'!N205</f>
        <v>7.4592957213176853E-2</v>
      </c>
      <c r="O205" s="179">
        <f t="shared" si="6"/>
        <v>29</v>
      </c>
      <c r="P205" s="180">
        <f t="shared" si="7"/>
        <v>46</v>
      </c>
      <c r="Q205" s="157"/>
      <c r="R205" s="157"/>
      <c r="S205" s="157"/>
      <c r="T205" s="157"/>
      <c r="U205" s="157"/>
      <c r="V205" s="157"/>
      <c r="W205" s="157"/>
    </row>
    <row r="206" spans="1:23" x14ac:dyDescent="0.2">
      <c r="A206" s="157"/>
      <c r="B206" s="19">
        <v>110173003</v>
      </c>
      <c r="C206" s="74" t="s">
        <v>200</v>
      </c>
      <c r="D206" s="75" t="s">
        <v>197</v>
      </c>
      <c r="E206" s="86">
        <f>'Table 5.1'!J206-'Table 5.1'!K206</f>
        <v>-2.8799999999999937E-2</v>
      </c>
      <c r="F206" s="87">
        <f>'Table 5.1'!K206-'Table 5.1'!L206</f>
        <v>8.799999999999919E-3</v>
      </c>
      <c r="G206" s="87">
        <f>'Table 5.1'!L206-'Table 5.1'!M206</f>
        <v>-1.1300000000000088E-2</v>
      </c>
      <c r="H206" s="88">
        <f>'Table 5.1'!M206-'Table 5.1'!N206</f>
        <v>0</v>
      </c>
      <c r="I206" s="81">
        <f>'Table 5.1'!J206-'Table 5.1'!N206</f>
        <v>-3.1300000000000106E-2</v>
      </c>
      <c r="J206" s="92">
        <f>E206/'Table 5.1'!K206</f>
        <v>-2.1120563215019022E-2</v>
      </c>
      <c r="K206" s="30">
        <f>F206/'Table 5.1'!L206</f>
        <v>6.4954236787717144E-3</v>
      </c>
      <c r="L206" s="30">
        <f>G206/'Table 5.1'!M206</f>
        <v>-8.2717224214919026E-3</v>
      </c>
      <c r="M206" s="30">
        <f>H206/'Table 5.1'!N206</f>
        <v>0</v>
      </c>
      <c r="N206" s="64">
        <f>I206/'Table 5.1'!N206</f>
        <v>-2.2911939096698707E-2</v>
      </c>
      <c r="O206" s="179">
        <f t="shared" si="6"/>
        <v>383</v>
      </c>
      <c r="P206" s="180">
        <f t="shared" si="7"/>
        <v>357</v>
      </c>
      <c r="Q206" s="157"/>
      <c r="R206" s="157"/>
      <c r="S206" s="157"/>
      <c r="T206" s="157"/>
      <c r="U206" s="157"/>
      <c r="V206" s="157"/>
      <c r="W206" s="157"/>
    </row>
    <row r="207" spans="1:23" x14ac:dyDescent="0.2">
      <c r="A207" s="157"/>
      <c r="B207" s="19">
        <v>110173504</v>
      </c>
      <c r="C207" s="74" t="s">
        <v>201</v>
      </c>
      <c r="D207" s="75" t="s">
        <v>197</v>
      </c>
      <c r="E207" s="86">
        <f>'Table 5.1'!J207-'Table 5.1'!K207</f>
        <v>3.5600000000000076E-2</v>
      </c>
      <c r="F207" s="87">
        <f>'Table 5.1'!K207-'Table 5.1'!L207</f>
        <v>-2.2999999999999909E-2</v>
      </c>
      <c r="G207" s="87">
        <f>'Table 5.1'!L207-'Table 5.1'!M207</f>
        <v>3.1399999999999872E-2</v>
      </c>
      <c r="H207" s="88">
        <f>'Table 5.1'!M207-'Table 5.1'!N207</f>
        <v>0</v>
      </c>
      <c r="I207" s="81">
        <f>'Table 5.1'!J207-'Table 5.1'!N207</f>
        <v>4.4000000000000039E-2</v>
      </c>
      <c r="J207" s="92">
        <f>E207/'Table 5.1'!K207</f>
        <v>2.738040301492084E-2</v>
      </c>
      <c r="K207" s="30">
        <f>F207/'Table 5.1'!L207</f>
        <v>-1.7382103990326414E-2</v>
      </c>
      <c r="L207" s="30">
        <f>G207/'Table 5.1'!M207</f>
        <v>2.4307168292305212E-2</v>
      </c>
      <c r="M207" s="30">
        <f>H207/'Table 5.1'!N207</f>
        <v>0</v>
      </c>
      <c r="N207" s="64">
        <f>I207/'Table 5.1'!N207</f>
        <v>3.406100015482276E-2</v>
      </c>
      <c r="O207" s="179">
        <f t="shared" si="6"/>
        <v>100</v>
      </c>
      <c r="P207" s="180">
        <f t="shared" si="7"/>
        <v>134</v>
      </c>
      <c r="Q207" s="157"/>
      <c r="R207" s="157"/>
      <c r="S207" s="157"/>
      <c r="T207" s="157"/>
      <c r="U207" s="157"/>
      <c r="V207" s="157"/>
      <c r="W207" s="157"/>
    </row>
    <row r="208" spans="1:23" x14ac:dyDescent="0.2">
      <c r="A208" s="157"/>
      <c r="B208" s="19">
        <v>110175003</v>
      </c>
      <c r="C208" s="74" t="s">
        <v>202</v>
      </c>
      <c r="D208" s="75" t="s">
        <v>197</v>
      </c>
      <c r="E208" s="86">
        <f>'Table 5.1'!J208-'Table 5.1'!K208</f>
        <v>3.5100000000000131E-2</v>
      </c>
      <c r="F208" s="87">
        <f>'Table 5.1'!K208-'Table 5.1'!L208</f>
        <v>-5.4200000000000026E-2</v>
      </c>
      <c r="G208" s="87">
        <f>'Table 5.1'!L208-'Table 5.1'!M208</f>
        <v>-5.3000000000000824E-3</v>
      </c>
      <c r="H208" s="88">
        <f>'Table 5.1'!M208-'Table 5.1'!N208</f>
        <v>0</v>
      </c>
      <c r="I208" s="81">
        <f>'Table 5.1'!J208-'Table 5.1'!N208</f>
        <v>-2.4399999999999977E-2</v>
      </c>
      <c r="J208" s="92">
        <f>E208/'Table 5.1'!K208</f>
        <v>2.6410835214447051E-2</v>
      </c>
      <c r="K208" s="30">
        <f>F208/'Table 5.1'!L208</f>
        <v>-3.9184499710815522E-2</v>
      </c>
      <c r="L208" s="30">
        <f>G208/'Table 5.1'!M208</f>
        <v>-3.8170687792582515E-3</v>
      </c>
      <c r="M208" s="30">
        <f>H208/'Table 5.1'!N208</f>
        <v>0</v>
      </c>
      <c r="N208" s="64">
        <f>I208/'Table 5.1'!N208</f>
        <v>-1.7572920417716943E-2</v>
      </c>
      <c r="O208" s="179">
        <f t="shared" si="6"/>
        <v>364</v>
      </c>
      <c r="P208" s="180">
        <f t="shared" si="7"/>
        <v>338</v>
      </c>
      <c r="Q208" s="157"/>
      <c r="R208" s="157"/>
      <c r="S208" s="157"/>
      <c r="T208" s="157"/>
      <c r="U208" s="157"/>
      <c r="V208" s="157"/>
      <c r="W208" s="157"/>
    </row>
    <row r="209" spans="1:23" x14ac:dyDescent="0.2">
      <c r="A209" s="157"/>
      <c r="B209" s="19">
        <v>110177003</v>
      </c>
      <c r="C209" s="74" t="s">
        <v>203</v>
      </c>
      <c r="D209" s="75" t="s">
        <v>197</v>
      </c>
      <c r="E209" s="86">
        <f>'Table 5.1'!J209-'Table 5.1'!K209</f>
        <v>2.2100000000000009E-2</v>
      </c>
      <c r="F209" s="87">
        <f>'Table 5.1'!K209-'Table 5.1'!L209</f>
        <v>-4.4200000000000017E-2</v>
      </c>
      <c r="G209" s="87">
        <f>'Table 5.1'!L209-'Table 5.1'!M209</f>
        <v>5.4599999999999982E-2</v>
      </c>
      <c r="H209" s="88">
        <f>'Table 5.1'!M209-'Table 5.1'!N209</f>
        <v>0</v>
      </c>
      <c r="I209" s="81">
        <f>'Table 5.1'!J209-'Table 5.1'!N209</f>
        <v>3.2499999999999973E-2</v>
      </c>
      <c r="J209" s="92">
        <f>E209/'Table 5.1'!K209</f>
        <v>1.7361929452431462E-2</v>
      </c>
      <c r="K209" s="30">
        <f>F209/'Table 5.1'!L209</f>
        <v>-3.3558575658644008E-2</v>
      </c>
      <c r="L209" s="30">
        <f>G209/'Table 5.1'!M209</f>
        <v>4.3247524752475237E-2</v>
      </c>
      <c r="M209" s="30">
        <f>H209/'Table 5.1'!N209</f>
        <v>0</v>
      </c>
      <c r="N209" s="64">
        <f>I209/'Table 5.1'!N209</f>
        <v>2.5742574257425724E-2</v>
      </c>
      <c r="O209" s="179">
        <f t="shared" si="6"/>
        <v>131</v>
      </c>
      <c r="P209" s="180">
        <f t="shared" si="7"/>
        <v>154</v>
      </c>
      <c r="Q209" s="157"/>
      <c r="R209" s="157"/>
      <c r="S209" s="157"/>
      <c r="T209" s="157"/>
      <c r="U209" s="157"/>
      <c r="V209" s="157"/>
      <c r="W209" s="157"/>
    </row>
    <row r="210" spans="1:23" x14ac:dyDescent="0.2">
      <c r="A210" s="157"/>
      <c r="B210" s="19">
        <v>110179003</v>
      </c>
      <c r="C210" s="74" t="s">
        <v>204</v>
      </c>
      <c r="D210" s="75" t="s">
        <v>197</v>
      </c>
      <c r="E210" s="86">
        <f>'Table 5.1'!J210-'Table 5.1'!K210</f>
        <v>-2.6899999999999924E-2</v>
      </c>
      <c r="F210" s="87">
        <f>'Table 5.1'!K210-'Table 5.1'!L210</f>
        <v>1.5500000000000069E-2</v>
      </c>
      <c r="G210" s="87">
        <f>'Table 5.1'!L210-'Table 5.1'!M210</f>
        <v>0.10129999999999995</v>
      </c>
      <c r="H210" s="88">
        <f>'Table 5.1'!M210-'Table 5.1'!N210</f>
        <v>0</v>
      </c>
      <c r="I210" s="81">
        <f>'Table 5.1'!J210-'Table 5.1'!N210</f>
        <v>8.9900000000000091E-2</v>
      </c>
      <c r="J210" s="92">
        <f>E210/'Table 5.1'!K210</f>
        <v>-2.2240595287308741E-2</v>
      </c>
      <c r="K210" s="30">
        <f>F210/'Table 5.1'!L210</f>
        <v>1.2981574539363543E-2</v>
      </c>
      <c r="L210" s="30">
        <f>G210/'Table 5.1'!M210</f>
        <v>9.2706140752264979E-2</v>
      </c>
      <c r="M210" s="30">
        <f>H210/'Table 5.1'!N210</f>
        <v>0</v>
      </c>
      <c r="N210" s="64">
        <f>I210/'Table 5.1'!N210</f>
        <v>8.2273268051615348E-2</v>
      </c>
      <c r="O210" s="179">
        <f t="shared" si="6"/>
        <v>34</v>
      </c>
      <c r="P210" s="180">
        <f t="shared" si="7"/>
        <v>36</v>
      </c>
      <c r="Q210" s="157"/>
      <c r="R210" s="157"/>
      <c r="S210" s="157"/>
      <c r="T210" s="157"/>
      <c r="U210" s="157"/>
      <c r="V210" s="157"/>
      <c r="W210" s="157"/>
    </row>
    <row r="211" spans="1:23" x14ac:dyDescent="0.2">
      <c r="A211" s="157"/>
      <c r="B211" s="19">
        <v>110183602</v>
      </c>
      <c r="C211" s="74" t="s">
        <v>205</v>
      </c>
      <c r="D211" s="75" t="s">
        <v>206</v>
      </c>
      <c r="E211" s="86">
        <f>'Table 5.1'!J211-'Table 5.1'!K211</f>
        <v>2.1299999999999875E-2</v>
      </c>
      <c r="F211" s="87">
        <f>'Table 5.1'!K211-'Table 5.1'!L211</f>
        <v>-4.4999999999999929E-2</v>
      </c>
      <c r="G211" s="87">
        <f>'Table 5.1'!L211-'Table 5.1'!M211</f>
        <v>9.9999999999988987E-4</v>
      </c>
      <c r="H211" s="88">
        <f>'Table 5.1'!M211-'Table 5.1'!N211</f>
        <v>0</v>
      </c>
      <c r="I211" s="81">
        <f>'Table 5.1'!J211-'Table 5.1'!N211</f>
        <v>-2.2700000000000164E-2</v>
      </c>
      <c r="J211" s="92">
        <f>E211/'Table 5.1'!K211</f>
        <v>1.8126116926218939E-2</v>
      </c>
      <c r="K211" s="30">
        <f>F211/'Table 5.1'!L211</f>
        <v>-3.6882222768625468E-2</v>
      </c>
      <c r="L211" s="30">
        <f>G211/'Table 5.1'!M211</f>
        <v>8.2027725371166421E-4</v>
      </c>
      <c r="M211" s="30">
        <f>H211/'Table 5.1'!N211</f>
        <v>0</v>
      </c>
      <c r="N211" s="64">
        <f>I211/'Table 5.1'!N211</f>
        <v>-1.8620293659256961E-2</v>
      </c>
      <c r="O211" s="179">
        <f t="shared" si="6"/>
        <v>358</v>
      </c>
      <c r="P211" s="180">
        <f t="shared" si="7"/>
        <v>343</v>
      </c>
      <c r="Q211" s="157"/>
      <c r="R211" s="157"/>
      <c r="S211" s="157"/>
      <c r="T211" s="157"/>
      <c r="U211" s="157"/>
      <c r="V211" s="157"/>
      <c r="W211" s="157"/>
    </row>
    <row r="212" spans="1:23" x14ac:dyDescent="0.2">
      <c r="A212" s="157"/>
      <c r="B212" s="19">
        <v>111291304</v>
      </c>
      <c r="C212" s="74" t="s">
        <v>287</v>
      </c>
      <c r="D212" s="75" t="s">
        <v>288</v>
      </c>
      <c r="E212" s="86">
        <f>'Table 5.1'!J212-'Table 5.1'!K212</f>
        <v>-4.5000000000001705E-3</v>
      </c>
      <c r="F212" s="87">
        <f>'Table 5.1'!K212-'Table 5.1'!L212</f>
        <v>-1.1699999999999822E-2</v>
      </c>
      <c r="G212" s="87">
        <f>'Table 5.1'!L212-'Table 5.1'!M212</f>
        <v>3.6599999999999966E-2</v>
      </c>
      <c r="H212" s="88">
        <f>'Table 5.1'!M212-'Table 5.1'!N212</f>
        <v>0</v>
      </c>
      <c r="I212" s="81">
        <f>'Table 5.1'!J212-'Table 5.1'!N212</f>
        <v>2.0399999999999974E-2</v>
      </c>
      <c r="J212" s="92">
        <f>E212/'Table 5.1'!K212</f>
        <v>-3.8716338294761854E-3</v>
      </c>
      <c r="K212" s="30">
        <f>F212/'Table 5.1'!L212</f>
        <v>-9.9659284497443119E-3</v>
      </c>
      <c r="L212" s="30">
        <f>G212/'Table 5.1'!M212</f>
        <v>3.2178653068401591E-2</v>
      </c>
      <c r="M212" s="30">
        <f>H212/'Table 5.1'!N212</f>
        <v>0</v>
      </c>
      <c r="N212" s="64">
        <f>I212/'Table 5.1'!N212</f>
        <v>1.7935642693863173E-2</v>
      </c>
      <c r="O212" s="179">
        <f t="shared" si="6"/>
        <v>180</v>
      </c>
      <c r="P212" s="180">
        <f t="shared" si="7"/>
        <v>191</v>
      </c>
      <c r="Q212" s="157"/>
      <c r="R212" s="157"/>
      <c r="S212" s="157"/>
      <c r="T212" s="157"/>
      <c r="U212" s="157"/>
      <c r="V212" s="157"/>
      <c r="W212" s="157"/>
    </row>
    <row r="213" spans="1:23" x14ac:dyDescent="0.2">
      <c r="A213" s="157"/>
      <c r="B213" s="19">
        <v>111292304</v>
      </c>
      <c r="C213" s="74" t="s">
        <v>289</v>
      </c>
      <c r="D213" s="75" t="s">
        <v>288</v>
      </c>
      <c r="E213" s="86">
        <f>'Table 5.1'!J213-'Table 5.1'!K213</f>
        <v>7.7600000000000113E-2</v>
      </c>
      <c r="F213" s="87">
        <f>'Table 5.1'!K213-'Table 5.1'!L213</f>
        <v>0.12409999999999988</v>
      </c>
      <c r="G213" s="87">
        <f>'Table 5.1'!L213-'Table 5.1'!M213</f>
        <v>7.0000000000001172E-3</v>
      </c>
      <c r="H213" s="88">
        <f>'Table 5.1'!M213-'Table 5.1'!N213</f>
        <v>0</v>
      </c>
      <c r="I213" s="81">
        <f>'Table 5.1'!J213-'Table 5.1'!N213</f>
        <v>0.20870000000000011</v>
      </c>
      <c r="J213" s="92">
        <f>E213/'Table 5.1'!K213</f>
        <v>6.2459755312298873E-2</v>
      </c>
      <c r="K213" s="30">
        <f>F213/'Table 5.1'!L213</f>
        <v>0.11097201108825885</v>
      </c>
      <c r="L213" s="30">
        <f>G213/'Table 5.1'!M213</f>
        <v>6.2989291820391589E-3</v>
      </c>
      <c r="M213" s="30">
        <f>H213/'Table 5.1'!N213</f>
        <v>0</v>
      </c>
      <c r="N213" s="64">
        <f>I213/'Table 5.1'!N213</f>
        <v>0.18779807432736445</v>
      </c>
      <c r="O213" s="179">
        <f t="shared" si="6"/>
        <v>5</v>
      </c>
      <c r="P213" s="180">
        <f t="shared" si="7"/>
        <v>2</v>
      </c>
      <c r="Q213" s="157"/>
      <c r="R213" s="157"/>
      <c r="S213" s="157"/>
      <c r="T213" s="157"/>
      <c r="U213" s="157"/>
      <c r="V213" s="157"/>
      <c r="W213" s="157"/>
    </row>
    <row r="214" spans="1:23" x14ac:dyDescent="0.2">
      <c r="A214" s="157"/>
      <c r="B214" s="19">
        <v>111297504</v>
      </c>
      <c r="C214" s="74" t="s">
        <v>290</v>
      </c>
      <c r="D214" s="75" t="s">
        <v>288</v>
      </c>
      <c r="E214" s="86">
        <f>'Table 5.1'!J214-'Table 5.1'!K214</f>
        <v>1.9500000000000073E-2</v>
      </c>
      <c r="F214" s="87">
        <f>'Table 5.1'!K214-'Table 5.1'!L214</f>
        <v>3.1199999999999894E-2</v>
      </c>
      <c r="G214" s="87">
        <f>'Table 5.1'!L214-'Table 5.1'!M214</f>
        <v>-3.0200000000000005E-2</v>
      </c>
      <c r="H214" s="88">
        <f>'Table 5.1'!M214-'Table 5.1'!N214</f>
        <v>0</v>
      </c>
      <c r="I214" s="81">
        <f>'Table 5.1'!J214-'Table 5.1'!N214</f>
        <v>2.0499999999999963E-2</v>
      </c>
      <c r="J214" s="92">
        <f>E214/'Table 5.1'!K214</f>
        <v>1.8809684576058718E-2</v>
      </c>
      <c r="K214" s="30">
        <f>F214/'Table 5.1'!L214</f>
        <v>3.1029338637493676E-2</v>
      </c>
      <c r="L214" s="30">
        <f>G214/'Table 5.1'!M214</f>
        <v>-2.9159022883074252E-2</v>
      </c>
      <c r="M214" s="30">
        <f>H214/'Table 5.1'!N214</f>
        <v>0</v>
      </c>
      <c r="N214" s="64">
        <f>I214/'Table 5.1'!N214</f>
        <v>1.9793376460364932E-2</v>
      </c>
      <c r="O214" s="179">
        <f t="shared" si="6"/>
        <v>178</v>
      </c>
      <c r="P214" s="180">
        <f t="shared" si="7"/>
        <v>182</v>
      </c>
      <c r="Q214" s="157"/>
      <c r="R214" s="157"/>
      <c r="S214" s="157"/>
      <c r="T214" s="157"/>
      <c r="U214" s="157"/>
      <c r="V214" s="157"/>
      <c r="W214" s="157"/>
    </row>
    <row r="215" spans="1:23" x14ac:dyDescent="0.2">
      <c r="A215" s="157"/>
      <c r="B215" s="19">
        <v>111312503</v>
      </c>
      <c r="C215" s="74" t="s">
        <v>297</v>
      </c>
      <c r="D215" s="75" t="s">
        <v>298</v>
      </c>
      <c r="E215" s="86">
        <f>'Table 5.1'!J215-'Table 5.1'!K215</f>
        <v>3.3899999999999819E-2</v>
      </c>
      <c r="F215" s="87">
        <f>'Table 5.1'!K215-'Table 5.1'!L215</f>
        <v>-1.3999999999998458E-3</v>
      </c>
      <c r="G215" s="87">
        <f>'Table 5.1'!L215-'Table 5.1'!M215</f>
        <v>4.5399999999999885E-2</v>
      </c>
      <c r="H215" s="88">
        <f>'Table 5.1'!M215-'Table 5.1'!N215</f>
        <v>0</v>
      </c>
      <c r="I215" s="81">
        <f>'Table 5.1'!J215-'Table 5.1'!N215</f>
        <v>7.7899999999999858E-2</v>
      </c>
      <c r="J215" s="92">
        <f>E215/'Table 5.1'!K215</f>
        <v>2.7761854066005912E-2</v>
      </c>
      <c r="K215" s="30">
        <f>F215/'Table 5.1'!L215</f>
        <v>-1.1451942740285039E-3</v>
      </c>
      <c r="L215" s="30">
        <f>G215/'Table 5.1'!M215</f>
        <v>3.8569365389516511E-2</v>
      </c>
      <c r="M215" s="30">
        <f>H215/'Table 5.1'!N215</f>
        <v>0</v>
      </c>
      <c r="N215" s="64">
        <f>I215/'Table 5.1'!N215</f>
        <v>6.6179593917254143E-2</v>
      </c>
      <c r="O215" s="179">
        <f t="shared" si="6"/>
        <v>42</v>
      </c>
      <c r="P215" s="180">
        <f t="shared" si="7"/>
        <v>55</v>
      </c>
      <c r="Q215" s="157"/>
      <c r="R215" s="157"/>
      <c r="S215" s="157"/>
      <c r="T215" s="157"/>
      <c r="U215" s="157"/>
      <c r="V215" s="157"/>
      <c r="W215" s="157"/>
    </row>
    <row r="216" spans="1:23" x14ac:dyDescent="0.2">
      <c r="A216" s="157"/>
      <c r="B216" s="19">
        <v>111312804</v>
      </c>
      <c r="C216" s="74" t="s">
        <v>299</v>
      </c>
      <c r="D216" s="75" t="s">
        <v>298</v>
      </c>
      <c r="E216" s="86">
        <f>'Table 5.1'!J216-'Table 5.1'!K216</f>
        <v>-2.3000000000000131E-2</v>
      </c>
      <c r="F216" s="87">
        <f>'Table 5.1'!K216-'Table 5.1'!L216</f>
        <v>3.0800000000000161E-2</v>
      </c>
      <c r="G216" s="87">
        <f>'Table 5.1'!L216-'Table 5.1'!M216</f>
        <v>-2.8100000000000014E-2</v>
      </c>
      <c r="H216" s="88">
        <f>'Table 5.1'!M216-'Table 5.1'!N216</f>
        <v>0</v>
      </c>
      <c r="I216" s="81">
        <f>'Table 5.1'!J216-'Table 5.1'!N216</f>
        <v>-2.0299999999999985E-2</v>
      </c>
      <c r="J216" s="92">
        <f>E216/'Table 5.1'!K216</f>
        <v>-2.0718854157283244E-2</v>
      </c>
      <c r="K216" s="30">
        <f>F216/'Table 5.1'!L216</f>
        <v>2.8537014731770744E-2</v>
      </c>
      <c r="L216" s="30">
        <f>G216/'Table 5.1'!M216</f>
        <v>-2.5374751670579749E-2</v>
      </c>
      <c r="M216" s="30">
        <f>H216/'Table 5.1'!N216</f>
        <v>0</v>
      </c>
      <c r="N216" s="64">
        <f>I216/'Table 5.1'!N216</f>
        <v>-1.8331226295828052E-2</v>
      </c>
      <c r="O216" s="179">
        <f t="shared" si="6"/>
        <v>349</v>
      </c>
      <c r="P216" s="180">
        <f t="shared" si="7"/>
        <v>342</v>
      </c>
      <c r="Q216" s="157"/>
      <c r="R216" s="157"/>
      <c r="S216" s="157"/>
      <c r="T216" s="157"/>
      <c r="U216" s="157"/>
      <c r="V216" s="157"/>
      <c r="W216" s="157"/>
    </row>
    <row r="217" spans="1:23" x14ac:dyDescent="0.2">
      <c r="A217" s="157"/>
      <c r="B217" s="19">
        <v>111316003</v>
      </c>
      <c r="C217" s="74" t="s">
        <v>300</v>
      </c>
      <c r="D217" s="75" t="s">
        <v>298</v>
      </c>
      <c r="E217" s="86">
        <f>'Table 5.1'!J217-'Table 5.1'!K217</f>
        <v>3.4200000000000008E-2</v>
      </c>
      <c r="F217" s="87">
        <f>'Table 5.1'!K217-'Table 5.1'!L217</f>
        <v>1.9400000000000084E-2</v>
      </c>
      <c r="G217" s="87">
        <f>'Table 5.1'!L217-'Table 5.1'!M217</f>
        <v>-2.2199999999999998E-2</v>
      </c>
      <c r="H217" s="88">
        <f>'Table 5.1'!M217-'Table 5.1'!N217</f>
        <v>0</v>
      </c>
      <c r="I217" s="81">
        <f>'Table 5.1'!J217-'Table 5.1'!N217</f>
        <v>3.1400000000000095E-2</v>
      </c>
      <c r="J217" s="92">
        <f>E217/'Table 5.1'!K217</f>
        <v>2.4919848440687852E-2</v>
      </c>
      <c r="K217" s="30">
        <f>F217/'Table 5.1'!L217</f>
        <v>1.4338507021433912E-2</v>
      </c>
      <c r="L217" s="30">
        <f>G217/'Table 5.1'!M217</f>
        <v>-1.6143106457242581E-2</v>
      </c>
      <c r="M217" s="30">
        <f>H217/'Table 5.1'!N217</f>
        <v>0</v>
      </c>
      <c r="N217" s="64">
        <f>I217/'Table 5.1'!N217</f>
        <v>2.283304246655039E-2</v>
      </c>
      <c r="O217" s="179">
        <f t="shared" si="6"/>
        <v>135</v>
      </c>
      <c r="P217" s="180">
        <f t="shared" si="7"/>
        <v>168</v>
      </c>
      <c r="Q217" s="157"/>
      <c r="R217" s="157"/>
      <c r="S217" s="157"/>
      <c r="T217" s="157"/>
      <c r="U217" s="157"/>
      <c r="V217" s="157"/>
      <c r="W217" s="157"/>
    </row>
    <row r="218" spans="1:23" x14ac:dyDescent="0.2">
      <c r="A218" s="157"/>
      <c r="B218" s="19">
        <v>111317503</v>
      </c>
      <c r="C218" s="74" t="s">
        <v>301</v>
      </c>
      <c r="D218" s="75" t="s">
        <v>298</v>
      </c>
      <c r="E218" s="86">
        <f>'Table 5.1'!J218-'Table 5.1'!K218</f>
        <v>7.0999999999998842E-3</v>
      </c>
      <c r="F218" s="87">
        <f>'Table 5.1'!K218-'Table 5.1'!L218</f>
        <v>-1.0999999999998789E-3</v>
      </c>
      <c r="G218" s="87">
        <f>'Table 5.1'!L218-'Table 5.1'!M218</f>
        <v>-1.9900000000000029E-2</v>
      </c>
      <c r="H218" s="88">
        <f>'Table 5.1'!M218-'Table 5.1'!N218</f>
        <v>0</v>
      </c>
      <c r="I218" s="81">
        <f>'Table 5.1'!J218-'Table 5.1'!N218</f>
        <v>-1.3900000000000023E-2</v>
      </c>
      <c r="J218" s="92">
        <f>E218/'Table 5.1'!K218</f>
        <v>5.9794509011284183E-3</v>
      </c>
      <c r="K218" s="30">
        <f>F218/'Table 5.1'!L218</f>
        <v>-9.2553639040797561E-4</v>
      </c>
      <c r="L218" s="30">
        <f>G218/'Table 5.1'!M218</f>
        <v>-1.6468056934789831E-2</v>
      </c>
      <c r="M218" s="30">
        <f>H218/'Table 5.1'!N218</f>
        <v>0</v>
      </c>
      <c r="N218" s="64">
        <f>I218/'Table 5.1'!N218</f>
        <v>-1.1502813637868276E-2</v>
      </c>
      <c r="O218" s="179">
        <f t="shared" si="6"/>
        <v>331</v>
      </c>
      <c r="P218" s="180">
        <f t="shared" si="7"/>
        <v>327</v>
      </c>
      <c r="Q218" s="157"/>
      <c r="R218" s="157"/>
      <c r="S218" s="157"/>
      <c r="T218" s="157"/>
      <c r="U218" s="157"/>
      <c r="V218" s="157"/>
      <c r="W218" s="157"/>
    </row>
    <row r="219" spans="1:23" x14ac:dyDescent="0.2">
      <c r="A219" s="157"/>
      <c r="B219" s="19">
        <v>111343603</v>
      </c>
      <c r="C219" s="74" t="s">
        <v>314</v>
      </c>
      <c r="D219" s="75" t="s">
        <v>315</v>
      </c>
      <c r="E219" s="86">
        <f>'Table 5.1'!J219-'Table 5.1'!K219</f>
        <v>3.3999999999998476E-3</v>
      </c>
      <c r="F219" s="87">
        <f>'Table 5.1'!K219-'Table 5.1'!L219</f>
        <v>-1.2499999999999956E-2</v>
      </c>
      <c r="G219" s="87">
        <f>'Table 5.1'!L219-'Table 5.1'!M219</f>
        <v>1.2199999999999989E-2</v>
      </c>
      <c r="H219" s="88">
        <f>'Table 5.1'!M219-'Table 5.1'!N219</f>
        <v>0</v>
      </c>
      <c r="I219" s="81">
        <f>'Table 5.1'!J219-'Table 5.1'!N219</f>
        <v>3.0999999999998806E-3</v>
      </c>
      <c r="J219" s="92">
        <f>E219/'Table 5.1'!K219</f>
        <v>3.0343596608655488E-3</v>
      </c>
      <c r="K219" s="30">
        <f>F219/'Table 5.1'!L219</f>
        <v>-1.1032656663724586E-2</v>
      </c>
      <c r="L219" s="30">
        <f>G219/'Table 5.1'!M219</f>
        <v>1.0885082084225542E-2</v>
      </c>
      <c r="M219" s="30">
        <f>H219/'Table 5.1'!N219</f>
        <v>0</v>
      </c>
      <c r="N219" s="64">
        <f>I219/'Table 5.1'!N219</f>
        <v>2.7658815132047469E-3</v>
      </c>
      <c r="O219" s="179">
        <f t="shared" si="6"/>
        <v>264</v>
      </c>
      <c r="P219" s="180">
        <f t="shared" si="7"/>
        <v>262</v>
      </c>
      <c r="Q219" s="157"/>
      <c r="R219" s="157"/>
      <c r="S219" s="157"/>
      <c r="T219" s="157"/>
      <c r="U219" s="157"/>
      <c r="V219" s="157"/>
      <c r="W219" s="157"/>
    </row>
    <row r="220" spans="1:23" x14ac:dyDescent="0.2">
      <c r="A220" s="157"/>
      <c r="B220" s="19">
        <v>111444602</v>
      </c>
      <c r="C220" s="74" t="s">
        <v>410</v>
      </c>
      <c r="D220" s="75" t="s">
        <v>411</v>
      </c>
      <c r="E220" s="86">
        <f>'Table 5.1'!J220-'Table 5.1'!K220</f>
        <v>-9.0500000000000025E-2</v>
      </c>
      <c r="F220" s="87">
        <f>'Table 5.1'!K220-'Table 5.1'!L220</f>
        <v>1.3400000000000079E-2</v>
      </c>
      <c r="G220" s="87">
        <f>'Table 5.1'!L220-'Table 5.1'!M220</f>
        <v>0</v>
      </c>
      <c r="H220" s="88">
        <f>'Table 5.1'!M220-'Table 5.1'!N220</f>
        <v>0</v>
      </c>
      <c r="I220" s="81">
        <f>'Table 5.1'!J220-'Table 5.1'!N220</f>
        <v>-7.7099999999999946E-2</v>
      </c>
      <c r="J220" s="92">
        <f>E220/'Table 5.1'!K220</f>
        <v>-6.8857947196226149E-2</v>
      </c>
      <c r="K220" s="30">
        <f>F220/'Table 5.1'!L220</f>
        <v>1.0300561149973157E-2</v>
      </c>
      <c r="L220" s="30">
        <f>G220/'Table 5.1'!M220</f>
        <v>0</v>
      </c>
      <c r="M220" s="30">
        <f>H220/'Table 5.1'!N220</f>
        <v>0</v>
      </c>
      <c r="N220" s="64">
        <f>I220/'Table 5.1'!N220</f>
        <v>-5.9266661542009338E-2</v>
      </c>
      <c r="O220" s="179">
        <f t="shared" si="6"/>
        <v>463</v>
      </c>
      <c r="P220" s="180">
        <f t="shared" si="7"/>
        <v>451</v>
      </c>
      <c r="Q220" s="157"/>
      <c r="R220" s="157"/>
      <c r="S220" s="157"/>
      <c r="T220" s="157"/>
      <c r="U220" s="157"/>
      <c r="V220" s="157"/>
      <c r="W220" s="157"/>
    </row>
    <row r="221" spans="1:23" x14ac:dyDescent="0.2">
      <c r="A221" s="157"/>
      <c r="B221" s="19">
        <v>112011103</v>
      </c>
      <c r="C221" s="74" t="s">
        <v>15</v>
      </c>
      <c r="D221" s="75" t="s">
        <v>16</v>
      </c>
      <c r="E221" s="86">
        <f>'Table 5.1'!J221-'Table 5.1'!K221</f>
        <v>7.0999999999999952E-3</v>
      </c>
      <c r="F221" s="183">
        <f>'Table 5.1'!K221-'Table 5.1'!L221</f>
        <v>-1.6800000000000037E-2</v>
      </c>
      <c r="G221" s="183">
        <f>'Table 5.1'!L221-'Table 5.1'!M221</f>
        <v>-2.2700000000000053E-2</v>
      </c>
      <c r="H221" s="88">
        <f>'Table 5.1'!M221-'Table 5.1'!N221</f>
        <v>0</v>
      </c>
      <c r="I221" s="81">
        <f>'Table 5.1'!J221-'Table 5.1'!N221</f>
        <v>-3.2400000000000095E-2</v>
      </c>
      <c r="J221" s="92">
        <f>E221/'Table 5.1'!K221</f>
        <v>8.899473552268734E-3</v>
      </c>
      <c r="K221" s="30">
        <f>F221/'Table 5.1'!L221</f>
        <v>-2.062361895408794E-2</v>
      </c>
      <c r="L221" s="30">
        <f>G221/'Table 5.1'!M221</f>
        <v>-2.7110951869103131E-2</v>
      </c>
      <c r="M221" s="30">
        <f>H221/'Table 5.1'!N221</f>
        <v>0</v>
      </c>
      <c r="N221" s="64">
        <f>I221/'Table 5.1'!N221</f>
        <v>-3.8695807954138413E-2</v>
      </c>
      <c r="O221" s="179">
        <f t="shared" si="6"/>
        <v>385</v>
      </c>
      <c r="P221" s="180">
        <f t="shared" si="7"/>
        <v>402</v>
      </c>
      <c r="Q221" s="157"/>
      <c r="R221" s="157"/>
      <c r="S221" s="157"/>
      <c r="T221" s="157"/>
      <c r="U221" s="157"/>
      <c r="V221" s="157"/>
      <c r="W221" s="157"/>
    </row>
    <row r="222" spans="1:23" x14ac:dyDescent="0.2">
      <c r="A222" s="157"/>
      <c r="B222" s="19">
        <v>112011603</v>
      </c>
      <c r="C222" s="74" t="s">
        <v>17</v>
      </c>
      <c r="D222" s="75" t="s">
        <v>16</v>
      </c>
      <c r="E222" s="86">
        <f>'Table 5.1'!J222-'Table 5.1'!K222</f>
        <v>5.3000000000000047E-2</v>
      </c>
      <c r="F222" s="87">
        <f>'Table 5.1'!K222-'Table 5.1'!L222</f>
        <v>0</v>
      </c>
      <c r="G222" s="87">
        <f>'Table 5.1'!L222-'Table 5.1'!M222</f>
        <v>1.4499999999999957E-2</v>
      </c>
      <c r="H222" s="88">
        <f>'Table 5.1'!M222-'Table 5.1'!N222</f>
        <v>0</v>
      </c>
      <c r="I222" s="81">
        <f>'Table 5.1'!J222-'Table 5.1'!N222</f>
        <v>6.7500000000000004E-2</v>
      </c>
      <c r="J222" s="92">
        <f>E222/'Table 5.1'!K222</f>
        <v>5.5978031263202416E-2</v>
      </c>
      <c r="K222" s="30">
        <f>F222/'Table 5.1'!L222</f>
        <v>0</v>
      </c>
      <c r="L222" s="30">
        <f>G222/'Table 5.1'!M222</f>
        <v>1.5552933605062703E-2</v>
      </c>
      <c r="M222" s="30">
        <f>H222/'Table 5.1'!N222</f>
        <v>0</v>
      </c>
      <c r="N222" s="64">
        <f>I222/'Table 5.1'!N222</f>
        <v>7.2401587471843831E-2</v>
      </c>
      <c r="O222" s="179">
        <f t="shared" si="6"/>
        <v>52</v>
      </c>
      <c r="P222" s="180">
        <f t="shared" si="7"/>
        <v>51</v>
      </c>
      <c r="Q222" s="157"/>
      <c r="R222" s="157"/>
      <c r="S222" s="157"/>
      <c r="T222" s="157"/>
      <c r="U222" s="157"/>
      <c r="V222" s="157"/>
      <c r="W222" s="157"/>
    </row>
    <row r="223" spans="1:23" x14ac:dyDescent="0.2">
      <c r="A223" s="157"/>
      <c r="B223" s="19">
        <v>112013054</v>
      </c>
      <c r="C223" s="74" t="s">
        <v>18</v>
      </c>
      <c r="D223" s="75" t="s">
        <v>16</v>
      </c>
      <c r="E223" s="86">
        <f>'Table 5.1'!J223-'Table 5.1'!K223</f>
        <v>-4.6999999999999265E-3</v>
      </c>
      <c r="F223" s="87">
        <f>'Table 5.1'!K223-'Table 5.1'!L223</f>
        <v>4.4999999999999485E-3</v>
      </c>
      <c r="G223" s="87">
        <f>'Table 5.1'!L223-'Table 5.1'!M223</f>
        <v>2.0999999999999908E-3</v>
      </c>
      <c r="H223" s="88">
        <f>'Table 5.1'!M223-'Table 5.1'!N223</f>
        <v>0</v>
      </c>
      <c r="I223" s="81">
        <f>'Table 5.1'!J223-'Table 5.1'!N223</f>
        <v>1.9000000000000128E-3</v>
      </c>
      <c r="J223" s="92">
        <f>E223/'Table 5.1'!K223</f>
        <v>-6.0202382477263054E-3</v>
      </c>
      <c r="K223" s="30">
        <f>F223/'Table 5.1'!L223</f>
        <v>5.7974748776087976E-3</v>
      </c>
      <c r="L223" s="30">
        <f>G223/'Table 5.1'!M223</f>
        <v>2.7128278000258244E-3</v>
      </c>
      <c r="M223" s="30">
        <f>H223/'Table 5.1'!N223</f>
        <v>0</v>
      </c>
      <c r="N223" s="64">
        <f>I223/'Table 5.1'!N223</f>
        <v>2.45446324764244E-3</v>
      </c>
      <c r="O223" s="179">
        <f t="shared" si="6"/>
        <v>268</v>
      </c>
      <c r="P223" s="180">
        <f t="shared" si="7"/>
        <v>266</v>
      </c>
      <c r="Q223" s="157"/>
      <c r="R223" s="157"/>
      <c r="S223" s="157"/>
      <c r="T223" s="157"/>
      <c r="U223" s="157"/>
      <c r="V223" s="157"/>
      <c r="W223" s="157"/>
    </row>
    <row r="224" spans="1:23" x14ac:dyDescent="0.2">
      <c r="A224" s="157"/>
      <c r="B224" s="19">
        <v>112013753</v>
      </c>
      <c r="C224" s="74" t="s">
        <v>19</v>
      </c>
      <c r="D224" s="75" t="s">
        <v>16</v>
      </c>
      <c r="E224" s="86">
        <f>'Table 5.1'!J224-'Table 5.1'!K224</f>
        <v>3.4899999999999931E-2</v>
      </c>
      <c r="F224" s="87">
        <f>'Table 5.1'!K224-'Table 5.1'!L224</f>
        <v>-1.1699999999999933E-2</v>
      </c>
      <c r="G224" s="87">
        <f>'Table 5.1'!L224-'Table 5.1'!M224</f>
        <v>1.2699999999999934E-2</v>
      </c>
      <c r="H224" s="88">
        <f>'Table 5.1'!M224-'Table 5.1'!N224</f>
        <v>0</v>
      </c>
      <c r="I224" s="81">
        <f>'Table 5.1'!J224-'Table 5.1'!N224</f>
        <v>3.5899999999999932E-2</v>
      </c>
      <c r="J224" s="92">
        <f>E224/'Table 5.1'!K224</f>
        <v>3.899441340782115E-2</v>
      </c>
      <c r="K224" s="30">
        <f>F224/'Table 5.1'!L224</f>
        <v>-1.2903937355244218E-2</v>
      </c>
      <c r="L224" s="30">
        <f>G224/'Table 5.1'!M224</f>
        <v>1.4205816554809769E-2</v>
      </c>
      <c r="M224" s="30">
        <f>H224/'Table 5.1'!N224</f>
        <v>0</v>
      </c>
      <c r="N224" s="64">
        <f>I224/'Table 5.1'!N224</f>
        <v>4.0156599552572628E-2</v>
      </c>
      <c r="O224" s="179">
        <f t="shared" si="6"/>
        <v>120</v>
      </c>
      <c r="P224" s="180">
        <f t="shared" si="7"/>
        <v>108</v>
      </c>
      <c r="Q224" s="157"/>
      <c r="R224" s="157"/>
      <c r="S224" s="157"/>
      <c r="T224" s="157"/>
      <c r="U224" s="157"/>
      <c r="V224" s="157"/>
      <c r="W224" s="157"/>
    </row>
    <row r="225" spans="1:23" x14ac:dyDescent="0.2">
      <c r="A225" s="157"/>
      <c r="B225" s="19">
        <v>112015203</v>
      </c>
      <c r="C225" s="74" t="s">
        <v>20</v>
      </c>
      <c r="D225" s="75" t="s">
        <v>16</v>
      </c>
      <c r="E225" s="86">
        <f>'Table 5.1'!J225-'Table 5.1'!K225</f>
        <v>1.4600000000000057E-2</v>
      </c>
      <c r="F225" s="87">
        <f>'Table 5.1'!K225-'Table 5.1'!L225</f>
        <v>1.0799999999999921E-2</v>
      </c>
      <c r="G225" s="87">
        <f>'Table 5.1'!L225-'Table 5.1'!M225</f>
        <v>1.0800000000000032E-2</v>
      </c>
      <c r="H225" s="88">
        <f>'Table 5.1'!M225-'Table 5.1'!N225</f>
        <v>0</v>
      </c>
      <c r="I225" s="81">
        <f>'Table 5.1'!J225-'Table 5.1'!N225</f>
        <v>3.620000000000001E-2</v>
      </c>
      <c r="J225" s="92">
        <f>E225/'Table 5.1'!K225</f>
        <v>1.6974770375537795E-2</v>
      </c>
      <c r="K225" s="30">
        <f>F225/'Table 5.1'!L225</f>
        <v>1.2716354645001673E-2</v>
      </c>
      <c r="L225" s="30">
        <f>G225/'Table 5.1'!M225</f>
        <v>1.2880143112701289E-2</v>
      </c>
      <c r="M225" s="30">
        <f>H225/'Table 5.1'!N225</f>
        <v>0</v>
      </c>
      <c r="N225" s="64">
        <f>I225/'Table 5.1'!N225</f>
        <v>4.3172331544424576E-2</v>
      </c>
      <c r="O225" s="179">
        <f t="shared" si="6"/>
        <v>117</v>
      </c>
      <c r="P225" s="180">
        <f t="shared" si="7"/>
        <v>100</v>
      </c>
      <c r="Q225" s="157"/>
      <c r="R225" s="157"/>
      <c r="S225" s="157"/>
      <c r="T225" s="157"/>
      <c r="U225" s="157"/>
      <c r="V225" s="157"/>
      <c r="W225" s="157"/>
    </row>
    <row r="226" spans="1:23" x14ac:dyDescent="0.2">
      <c r="A226" s="157"/>
      <c r="B226" s="19">
        <v>112018523</v>
      </c>
      <c r="C226" s="74" t="s">
        <v>21</v>
      </c>
      <c r="D226" s="75" t="s">
        <v>16</v>
      </c>
      <c r="E226" s="86">
        <f>'Table 5.1'!J226-'Table 5.1'!K226</f>
        <v>-5.4699999999999971E-2</v>
      </c>
      <c r="F226" s="87">
        <f>'Table 5.1'!K226-'Table 5.1'!L226</f>
        <v>1.6000000000000458E-3</v>
      </c>
      <c r="G226" s="87">
        <f>'Table 5.1'!L226-'Table 5.1'!M226</f>
        <v>-9.000000000000119E-4</v>
      </c>
      <c r="H226" s="88">
        <f>'Table 5.1'!M226-'Table 5.1'!N226</f>
        <v>0</v>
      </c>
      <c r="I226" s="81">
        <f>'Table 5.1'!J226-'Table 5.1'!N226</f>
        <v>-5.3999999999999937E-2</v>
      </c>
      <c r="J226" s="92">
        <f>E226/'Table 5.1'!K226</f>
        <v>-5.8931264813617719E-2</v>
      </c>
      <c r="K226" s="30">
        <f>F226/'Table 5.1'!L226</f>
        <v>1.7267429311461752E-3</v>
      </c>
      <c r="L226" s="30">
        <f>G226/'Table 5.1'!M226</f>
        <v>-9.7035040431268135E-4</v>
      </c>
      <c r="M226" s="30">
        <f>H226/'Table 5.1'!N226</f>
        <v>0</v>
      </c>
      <c r="N226" s="64">
        <f>I226/'Table 5.1'!N226</f>
        <v>-5.8221024258760037E-2</v>
      </c>
      <c r="O226" s="179">
        <f t="shared" si="6"/>
        <v>438</v>
      </c>
      <c r="P226" s="180">
        <f t="shared" si="7"/>
        <v>450</v>
      </c>
      <c r="Q226" s="157"/>
      <c r="R226" s="157"/>
      <c r="S226" s="157"/>
      <c r="T226" s="157"/>
      <c r="U226" s="157"/>
      <c r="V226" s="157"/>
      <c r="W226" s="157"/>
    </row>
    <row r="227" spans="1:23" x14ac:dyDescent="0.2">
      <c r="A227" s="157"/>
      <c r="B227" s="19">
        <v>112281302</v>
      </c>
      <c r="C227" s="74" t="s">
        <v>281</v>
      </c>
      <c r="D227" s="75" t="s">
        <v>282</v>
      </c>
      <c r="E227" s="86">
        <f>'Table 5.1'!J227-'Table 5.1'!K227</f>
        <v>-2.4000000000000021E-2</v>
      </c>
      <c r="F227" s="87">
        <f>'Table 5.1'!K227-'Table 5.1'!L227</f>
        <v>-2.1500000000000075E-2</v>
      </c>
      <c r="G227" s="87">
        <f>'Table 5.1'!L227-'Table 5.1'!M227</f>
        <v>-1.7699999999999938E-2</v>
      </c>
      <c r="H227" s="88">
        <f>'Table 5.1'!M227-'Table 5.1'!N227</f>
        <v>0</v>
      </c>
      <c r="I227" s="81">
        <f>'Table 5.1'!J227-'Table 5.1'!N227</f>
        <v>-6.3200000000000034E-2</v>
      </c>
      <c r="J227" s="92">
        <f>E227/'Table 5.1'!K227</f>
        <v>-2.456248081056189E-2</v>
      </c>
      <c r="K227" s="30">
        <f>F227/'Table 5.1'!L227</f>
        <v>-2.1530142199078783E-2</v>
      </c>
      <c r="L227" s="30">
        <f>G227/'Table 5.1'!M227</f>
        <v>-1.7416117288202242E-2</v>
      </c>
      <c r="M227" s="30">
        <f>H227/'Table 5.1'!N227</f>
        <v>0</v>
      </c>
      <c r="N227" s="64">
        <f>I227/'Table 5.1'!N227</f>
        <v>-6.2186362294598084E-2</v>
      </c>
      <c r="O227" s="179">
        <f t="shared" si="6"/>
        <v>448</v>
      </c>
      <c r="P227" s="180">
        <f t="shared" si="7"/>
        <v>456</v>
      </c>
      <c r="Q227" s="157"/>
      <c r="R227" s="157"/>
      <c r="S227" s="157"/>
      <c r="T227" s="157"/>
      <c r="U227" s="157"/>
      <c r="V227" s="157"/>
      <c r="W227" s="157"/>
    </row>
    <row r="228" spans="1:23" x14ac:dyDescent="0.2">
      <c r="A228" s="157"/>
      <c r="B228" s="19">
        <v>112282004</v>
      </c>
      <c r="C228" s="74" t="s">
        <v>283</v>
      </c>
      <c r="D228" s="75" t="s">
        <v>282</v>
      </c>
      <c r="E228" s="86">
        <f>'Table 5.1'!J228-'Table 5.1'!K228</f>
        <v>-3.9499999999999869E-2</v>
      </c>
      <c r="F228" s="87">
        <f>'Table 5.1'!K228-'Table 5.1'!L228</f>
        <v>5.6599999999999984E-2</v>
      </c>
      <c r="G228" s="87">
        <f>'Table 5.1'!L228-'Table 5.1'!M228</f>
        <v>2.8999999999999915E-2</v>
      </c>
      <c r="H228" s="88">
        <f>'Table 5.1'!M228-'Table 5.1'!N228</f>
        <v>0</v>
      </c>
      <c r="I228" s="81">
        <f>'Table 5.1'!J228-'Table 5.1'!N228</f>
        <v>4.610000000000003E-2</v>
      </c>
      <c r="J228" s="92">
        <f>E228/'Table 5.1'!K228</f>
        <v>-3.4054659884472691E-2</v>
      </c>
      <c r="K228" s="30">
        <f>F228/'Table 5.1'!L228</f>
        <v>5.1300643523973524E-2</v>
      </c>
      <c r="L228" s="30">
        <f>G228/'Table 5.1'!M228</f>
        <v>2.699432188401742E-2</v>
      </c>
      <c r="M228" s="30">
        <f>H228/'Table 5.1'!N228</f>
        <v>0</v>
      </c>
      <c r="N228" s="64">
        <f>I228/'Table 5.1'!N228</f>
        <v>4.2911663408731295E-2</v>
      </c>
      <c r="O228" s="179">
        <f t="shared" si="6"/>
        <v>93</v>
      </c>
      <c r="P228" s="180">
        <f t="shared" si="7"/>
        <v>102</v>
      </c>
      <c r="Q228" s="157"/>
      <c r="R228" s="157"/>
      <c r="S228" s="157"/>
      <c r="T228" s="157"/>
      <c r="U228" s="157"/>
      <c r="V228" s="157"/>
      <c r="W228" s="157"/>
    </row>
    <row r="229" spans="1:23" x14ac:dyDescent="0.2">
      <c r="A229" s="157"/>
      <c r="B229" s="19">
        <v>112283003</v>
      </c>
      <c r="C229" s="74" t="s">
        <v>284</v>
      </c>
      <c r="D229" s="75" t="s">
        <v>282</v>
      </c>
      <c r="E229" s="86">
        <f>'Table 5.1'!J229-'Table 5.1'!K229</f>
        <v>1.6199999999999992E-2</v>
      </c>
      <c r="F229" s="87">
        <f>'Table 5.1'!K229-'Table 5.1'!L229</f>
        <v>-1.9999999999997797E-4</v>
      </c>
      <c r="G229" s="87">
        <f>'Table 5.1'!L229-'Table 5.1'!M229</f>
        <v>-4.4200000000000017E-2</v>
      </c>
      <c r="H229" s="88">
        <f>'Table 5.1'!M229-'Table 5.1'!N229</f>
        <v>0</v>
      </c>
      <c r="I229" s="81">
        <f>'Table 5.1'!J229-'Table 5.1'!N229</f>
        <v>-2.8200000000000003E-2</v>
      </c>
      <c r="J229" s="92">
        <f>E229/'Table 5.1'!K229</f>
        <v>2.0096762188314094E-2</v>
      </c>
      <c r="K229" s="30">
        <f>F229/'Table 5.1'!L229</f>
        <v>-2.4804663276693285E-4</v>
      </c>
      <c r="L229" s="30">
        <f>G229/'Table 5.1'!M229</f>
        <v>-5.1969429747207543E-2</v>
      </c>
      <c r="M229" s="30">
        <f>H229/'Table 5.1'!N229</f>
        <v>0</v>
      </c>
      <c r="N229" s="64">
        <f>I229/'Table 5.1'!N229</f>
        <v>-3.3156966490299825E-2</v>
      </c>
      <c r="O229" s="179">
        <f t="shared" si="6"/>
        <v>375</v>
      </c>
      <c r="P229" s="180">
        <f t="shared" si="7"/>
        <v>379</v>
      </c>
      <c r="Q229" s="157"/>
      <c r="R229" s="157"/>
      <c r="S229" s="157"/>
      <c r="T229" s="157"/>
      <c r="U229" s="157"/>
      <c r="V229" s="157"/>
      <c r="W229" s="157"/>
    </row>
    <row r="230" spans="1:23" x14ac:dyDescent="0.2">
      <c r="A230" s="157"/>
      <c r="B230" s="19">
        <v>112286003</v>
      </c>
      <c r="C230" s="74" t="s">
        <v>285</v>
      </c>
      <c r="D230" s="75" t="s">
        <v>282</v>
      </c>
      <c r="E230" s="86">
        <f>'Table 5.1'!J230-'Table 5.1'!K230</f>
        <v>1.0499999999999954E-2</v>
      </c>
      <c r="F230" s="87">
        <f>'Table 5.1'!K230-'Table 5.1'!L230</f>
        <v>-5.6399999999999895E-2</v>
      </c>
      <c r="G230" s="87">
        <f>'Table 5.1'!L230-'Table 5.1'!M230</f>
        <v>4.2099999999999915E-2</v>
      </c>
      <c r="H230" s="88">
        <f>'Table 5.1'!M230-'Table 5.1'!N230</f>
        <v>0</v>
      </c>
      <c r="I230" s="81">
        <f>'Table 5.1'!J230-'Table 5.1'!N230</f>
        <v>-3.8000000000000256E-3</v>
      </c>
      <c r="J230" s="92">
        <f>E230/'Table 5.1'!K230</f>
        <v>1.0774756285274452E-2</v>
      </c>
      <c r="K230" s="30">
        <f>F230/'Table 5.1'!L230</f>
        <v>-5.4709477155883111E-2</v>
      </c>
      <c r="L230" s="30">
        <f>G230/'Table 5.1'!M230</f>
        <v>4.2576860841423862E-2</v>
      </c>
      <c r="M230" s="30">
        <f>H230/'Table 5.1'!N230</f>
        <v>0</v>
      </c>
      <c r="N230" s="64">
        <f>I230/'Table 5.1'!N230</f>
        <v>-3.8430420711974369E-3</v>
      </c>
      <c r="O230" s="179">
        <f t="shared" si="6"/>
        <v>306</v>
      </c>
      <c r="P230" s="180">
        <f t="shared" si="7"/>
        <v>304</v>
      </c>
      <c r="Q230" s="157"/>
      <c r="R230" s="157"/>
      <c r="S230" s="157"/>
      <c r="T230" s="157"/>
      <c r="U230" s="157"/>
      <c r="V230" s="157"/>
      <c r="W230" s="157"/>
    </row>
    <row r="231" spans="1:23" x14ac:dyDescent="0.2">
      <c r="A231" s="157"/>
      <c r="B231" s="19">
        <v>112289003</v>
      </c>
      <c r="C231" s="74" t="s">
        <v>286</v>
      </c>
      <c r="D231" s="75" t="s">
        <v>282</v>
      </c>
      <c r="E231" s="86">
        <f>'Table 5.1'!J231-'Table 5.1'!K231</f>
        <v>1.3700000000000045E-2</v>
      </c>
      <c r="F231" s="87">
        <f>'Table 5.1'!K231-'Table 5.1'!L231</f>
        <v>2.629999999999999E-2</v>
      </c>
      <c r="G231" s="87">
        <f>'Table 5.1'!L231-'Table 5.1'!M231</f>
        <v>2.4899999999999922E-2</v>
      </c>
      <c r="H231" s="88">
        <f>'Table 5.1'!M231-'Table 5.1'!N231</f>
        <v>0</v>
      </c>
      <c r="I231" s="81">
        <f>'Table 5.1'!J231-'Table 5.1'!N231</f>
        <v>6.4899999999999958E-2</v>
      </c>
      <c r="J231" s="92">
        <f>E231/'Table 5.1'!K231</f>
        <v>1.2643041712809198E-2</v>
      </c>
      <c r="K231" s="30">
        <f>F231/'Table 5.1'!L231</f>
        <v>2.4874680790693268E-2</v>
      </c>
      <c r="L231" s="30">
        <f>G231/'Table 5.1'!M231</f>
        <v>2.4118558698178926E-2</v>
      </c>
      <c r="M231" s="30">
        <f>H231/'Table 5.1'!N231</f>
        <v>0</v>
      </c>
      <c r="N231" s="64">
        <f>I231/'Table 5.1'!N231</f>
        <v>6.2863231305695433E-2</v>
      </c>
      <c r="O231" s="179">
        <f t="shared" si="6"/>
        <v>56</v>
      </c>
      <c r="P231" s="180">
        <f t="shared" si="7"/>
        <v>58</v>
      </c>
      <c r="Q231" s="157"/>
      <c r="R231" s="157"/>
      <c r="S231" s="157"/>
      <c r="T231" s="157"/>
      <c r="U231" s="157"/>
      <c r="V231" s="157"/>
      <c r="W231" s="157"/>
    </row>
    <row r="232" spans="1:23" x14ac:dyDescent="0.2">
      <c r="A232" s="157"/>
      <c r="B232" s="19">
        <v>112671303</v>
      </c>
      <c r="C232" s="74" t="s">
        <v>565</v>
      </c>
      <c r="D232" s="75" t="s">
        <v>566</v>
      </c>
      <c r="E232" s="86">
        <f>'Table 5.1'!J232-'Table 5.1'!K232</f>
        <v>1.5200000000000102E-2</v>
      </c>
      <c r="F232" s="87">
        <f>'Table 5.1'!K232-'Table 5.1'!L232</f>
        <v>2.6599999999999957E-2</v>
      </c>
      <c r="G232" s="87">
        <f>'Table 5.1'!L232-'Table 5.1'!M232</f>
        <v>2.8799999999999937E-2</v>
      </c>
      <c r="H232" s="88">
        <f>'Table 5.1'!M232-'Table 5.1'!N232</f>
        <v>0</v>
      </c>
      <c r="I232" s="81">
        <f>'Table 5.1'!J232-'Table 5.1'!N232</f>
        <v>7.0599999999999996E-2</v>
      </c>
      <c r="J232" s="92">
        <f>E232/'Table 5.1'!K232</f>
        <v>1.7282546901648783E-2</v>
      </c>
      <c r="K232" s="30">
        <f>F232/'Table 5.1'!L232</f>
        <v>3.1187712510259067E-2</v>
      </c>
      <c r="L232" s="30">
        <f>G232/'Table 5.1'!M232</f>
        <v>3.4947215143793148E-2</v>
      </c>
      <c r="M232" s="30">
        <f>H232/'Table 5.1'!N232</f>
        <v>0</v>
      </c>
      <c r="N232" s="64">
        <f>I232/'Table 5.1'!N232</f>
        <v>8.5669214901104226E-2</v>
      </c>
      <c r="O232" s="179">
        <f t="shared" si="6"/>
        <v>49</v>
      </c>
      <c r="P232" s="180">
        <f t="shared" si="7"/>
        <v>33</v>
      </c>
      <c r="Q232" s="157"/>
      <c r="R232" s="157"/>
      <c r="S232" s="157"/>
      <c r="T232" s="157"/>
      <c r="U232" s="157"/>
      <c r="V232" s="157"/>
      <c r="W232" s="157"/>
    </row>
    <row r="233" spans="1:23" x14ac:dyDescent="0.2">
      <c r="A233" s="157"/>
      <c r="B233" s="19">
        <v>112671603</v>
      </c>
      <c r="C233" s="74" t="s">
        <v>567</v>
      </c>
      <c r="D233" s="75" t="s">
        <v>566</v>
      </c>
      <c r="E233" s="86">
        <f>'Table 5.1'!J233-'Table 5.1'!K233</f>
        <v>6.1999999999999833E-3</v>
      </c>
      <c r="F233" s="87">
        <f>'Table 5.1'!K233-'Table 5.1'!L233</f>
        <v>4.9000000000000155E-3</v>
      </c>
      <c r="G233" s="87">
        <f>'Table 5.1'!L233-'Table 5.1'!M233</f>
        <v>2.8299999999999992E-2</v>
      </c>
      <c r="H233" s="88">
        <f>'Table 5.1'!M233-'Table 5.1'!N233</f>
        <v>0</v>
      </c>
      <c r="I233" s="81">
        <f>'Table 5.1'!J233-'Table 5.1'!N233</f>
        <v>3.9399999999999991E-2</v>
      </c>
      <c r="J233" s="92">
        <f>E233/'Table 5.1'!K233</f>
        <v>7.0752025562021955E-3</v>
      </c>
      <c r="K233" s="30">
        <f>F233/'Table 5.1'!L233</f>
        <v>5.6231351847601738E-3</v>
      </c>
      <c r="L233" s="30">
        <f>G233/'Table 5.1'!M233</f>
        <v>3.356659945439449E-2</v>
      </c>
      <c r="M233" s="30">
        <f>H233/'Table 5.1'!N233</f>
        <v>0</v>
      </c>
      <c r="N233" s="64">
        <f>I233/'Table 5.1'!N233</f>
        <v>4.673229747360929E-2</v>
      </c>
      <c r="O233" s="179">
        <f t="shared" si="6"/>
        <v>108</v>
      </c>
      <c r="P233" s="180">
        <f t="shared" si="7"/>
        <v>91</v>
      </c>
      <c r="Q233" s="157"/>
      <c r="R233" s="157"/>
      <c r="S233" s="157"/>
      <c r="T233" s="157"/>
      <c r="U233" s="157"/>
      <c r="V233" s="157"/>
      <c r="W233" s="157"/>
    </row>
    <row r="234" spans="1:23" x14ac:dyDescent="0.2">
      <c r="A234" s="157"/>
      <c r="B234" s="19">
        <v>112671803</v>
      </c>
      <c r="C234" s="74" t="s">
        <v>568</v>
      </c>
      <c r="D234" s="75" t="s">
        <v>566</v>
      </c>
      <c r="E234" s="86">
        <f>'Table 5.1'!J234-'Table 5.1'!K234</f>
        <v>1.7599999999999949E-2</v>
      </c>
      <c r="F234" s="87">
        <f>'Table 5.1'!K234-'Table 5.1'!L234</f>
        <v>-2.7499999999999969E-2</v>
      </c>
      <c r="G234" s="87">
        <f>'Table 5.1'!L234-'Table 5.1'!M234</f>
        <v>-1.7599999999999949E-2</v>
      </c>
      <c r="H234" s="88">
        <f>'Table 5.1'!M234-'Table 5.1'!N234</f>
        <v>0</v>
      </c>
      <c r="I234" s="81">
        <f>'Table 5.1'!J234-'Table 5.1'!N234</f>
        <v>-2.7499999999999969E-2</v>
      </c>
      <c r="J234" s="92">
        <f>E234/'Table 5.1'!K234</f>
        <v>1.9451812555260774E-2</v>
      </c>
      <c r="K234" s="30">
        <f>F234/'Table 5.1'!L234</f>
        <v>-2.9496943044084487E-2</v>
      </c>
      <c r="L234" s="30">
        <f>G234/'Table 5.1'!M234</f>
        <v>-1.8528266133277134E-2</v>
      </c>
      <c r="M234" s="30">
        <f>H234/'Table 5.1'!N234</f>
        <v>0</v>
      </c>
      <c r="N234" s="64">
        <f>I234/'Table 5.1'!N234</f>
        <v>-2.8950415833245573E-2</v>
      </c>
      <c r="O234" s="179">
        <f t="shared" si="6"/>
        <v>374</v>
      </c>
      <c r="P234" s="180">
        <f t="shared" si="7"/>
        <v>370</v>
      </c>
      <c r="Q234" s="157"/>
      <c r="R234" s="157"/>
      <c r="S234" s="157"/>
      <c r="T234" s="157"/>
      <c r="U234" s="157"/>
      <c r="V234" s="157"/>
      <c r="W234" s="157"/>
    </row>
    <row r="235" spans="1:23" x14ac:dyDescent="0.2">
      <c r="A235" s="157"/>
      <c r="B235" s="19">
        <v>112672203</v>
      </c>
      <c r="C235" s="74" t="s">
        <v>569</v>
      </c>
      <c r="D235" s="75" t="s">
        <v>566</v>
      </c>
      <c r="E235" s="86">
        <f>'Table 5.1'!J235-'Table 5.1'!K235</f>
        <v>-1.0999999999999899E-3</v>
      </c>
      <c r="F235" s="87">
        <f>'Table 5.1'!K235-'Table 5.1'!L235</f>
        <v>-3.0399999999999983E-2</v>
      </c>
      <c r="G235" s="87">
        <f>'Table 5.1'!L235-'Table 5.1'!M235</f>
        <v>3.1900000000000039E-2</v>
      </c>
      <c r="H235" s="88">
        <f>'Table 5.1'!M235-'Table 5.1'!N235</f>
        <v>0</v>
      </c>
      <c r="I235" s="81">
        <f>'Table 5.1'!J235-'Table 5.1'!N235</f>
        <v>4.0000000000006697E-4</v>
      </c>
      <c r="J235" s="92">
        <f>E235/'Table 5.1'!K235</f>
        <v>-1.1403690648973562E-3</v>
      </c>
      <c r="K235" s="30">
        <f>F235/'Table 5.1'!L235</f>
        <v>-3.0552763819095462E-2</v>
      </c>
      <c r="L235" s="30">
        <f>G235/'Table 5.1'!M235</f>
        <v>3.3122209531720528E-2</v>
      </c>
      <c r="M235" s="30">
        <f>H235/'Table 5.1'!N235</f>
        <v>0</v>
      </c>
      <c r="N235" s="64">
        <f>I235/'Table 5.1'!N235</f>
        <v>4.1532551136960543E-4</v>
      </c>
      <c r="O235" s="179">
        <f t="shared" si="6"/>
        <v>280</v>
      </c>
      <c r="P235" s="180">
        <f t="shared" si="7"/>
        <v>280</v>
      </c>
      <c r="Q235" s="157"/>
      <c r="R235" s="157"/>
      <c r="S235" s="157"/>
      <c r="T235" s="157"/>
      <c r="U235" s="157"/>
      <c r="V235" s="157"/>
      <c r="W235" s="157"/>
    </row>
    <row r="236" spans="1:23" x14ac:dyDescent="0.2">
      <c r="A236" s="157"/>
      <c r="B236" s="19">
        <v>112672803</v>
      </c>
      <c r="C236" s="74" t="s">
        <v>570</v>
      </c>
      <c r="D236" s="75" t="s">
        <v>566</v>
      </c>
      <c r="E236" s="86">
        <f>'Table 5.1'!J236-'Table 5.1'!K236</f>
        <v>-1.8499999999999961E-2</v>
      </c>
      <c r="F236" s="87">
        <f>'Table 5.1'!K236-'Table 5.1'!L236</f>
        <v>2.1999999999999797E-3</v>
      </c>
      <c r="G236" s="87">
        <f>'Table 5.1'!L236-'Table 5.1'!M236</f>
        <v>1.0800000000000143E-2</v>
      </c>
      <c r="H236" s="88">
        <f>'Table 5.1'!M236-'Table 5.1'!N236</f>
        <v>0</v>
      </c>
      <c r="I236" s="81">
        <f>'Table 5.1'!J236-'Table 5.1'!N236</f>
        <v>-5.4999999999998384E-3</v>
      </c>
      <c r="J236" s="92">
        <f>E236/'Table 5.1'!K236</f>
        <v>-1.5246415032141058E-2</v>
      </c>
      <c r="K236" s="30">
        <f>F236/'Table 5.1'!L236</f>
        <v>1.8163804491413307E-3</v>
      </c>
      <c r="L236" s="30">
        <f>G236/'Table 5.1'!M236</f>
        <v>8.9970009996668977E-3</v>
      </c>
      <c r="M236" s="30">
        <f>H236/'Table 5.1'!N236</f>
        <v>0</v>
      </c>
      <c r="N236" s="64">
        <f>I236/'Table 5.1'!N236</f>
        <v>-4.5818060646449837E-3</v>
      </c>
      <c r="O236" s="179">
        <f t="shared" si="6"/>
        <v>313</v>
      </c>
      <c r="P236" s="180">
        <f t="shared" si="7"/>
        <v>309</v>
      </c>
      <c r="Q236" s="157"/>
      <c r="R236" s="157"/>
      <c r="S236" s="157"/>
      <c r="T236" s="157"/>
      <c r="U236" s="157"/>
      <c r="V236" s="157"/>
      <c r="W236" s="157"/>
    </row>
    <row r="237" spans="1:23" x14ac:dyDescent="0.2">
      <c r="A237" s="157"/>
      <c r="B237" s="19">
        <v>112674403</v>
      </c>
      <c r="C237" s="74" t="s">
        <v>571</v>
      </c>
      <c r="D237" s="75" t="s">
        <v>566</v>
      </c>
      <c r="E237" s="86">
        <f>'Table 5.1'!J237-'Table 5.1'!K237</f>
        <v>5.1699999999999968E-2</v>
      </c>
      <c r="F237" s="87">
        <f>'Table 5.1'!K237-'Table 5.1'!L237</f>
        <v>-3.510000000000002E-2</v>
      </c>
      <c r="G237" s="87">
        <f>'Table 5.1'!L237-'Table 5.1'!M237</f>
        <v>2.5000000000000022E-2</v>
      </c>
      <c r="H237" s="88">
        <f>'Table 5.1'!M237-'Table 5.1'!N237</f>
        <v>0</v>
      </c>
      <c r="I237" s="81">
        <f>'Table 5.1'!J237-'Table 5.1'!N237</f>
        <v>4.159999999999997E-2</v>
      </c>
      <c r="J237" s="92">
        <f>E237/'Table 5.1'!K237</f>
        <v>6.2605957859045741E-2</v>
      </c>
      <c r="K237" s="30">
        <f>F237/'Table 5.1'!L237</f>
        <v>-4.0771285863631108E-2</v>
      </c>
      <c r="L237" s="30">
        <f>G237/'Table 5.1'!M237</f>
        <v>2.9907883718148131E-2</v>
      </c>
      <c r="M237" s="30">
        <f>H237/'Table 5.1'!N237</f>
        <v>0</v>
      </c>
      <c r="N237" s="64">
        <f>I237/'Table 5.1'!N237</f>
        <v>4.976671850699841E-2</v>
      </c>
      <c r="O237" s="179">
        <f t="shared" si="6"/>
        <v>105</v>
      </c>
      <c r="P237" s="180">
        <f t="shared" si="7"/>
        <v>84</v>
      </c>
      <c r="Q237" s="157"/>
      <c r="R237" s="157"/>
      <c r="S237" s="157"/>
      <c r="T237" s="157"/>
      <c r="U237" s="157"/>
      <c r="V237" s="157"/>
      <c r="W237" s="157"/>
    </row>
    <row r="238" spans="1:23" x14ac:dyDescent="0.2">
      <c r="A238" s="157"/>
      <c r="B238" s="19">
        <v>112675503</v>
      </c>
      <c r="C238" s="74" t="s">
        <v>572</v>
      </c>
      <c r="D238" s="75" t="s">
        <v>566</v>
      </c>
      <c r="E238" s="86">
        <f>'Table 5.1'!J238-'Table 5.1'!K238</f>
        <v>-6.469999999999998E-2</v>
      </c>
      <c r="F238" s="87">
        <f>'Table 5.1'!K238-'Table 5.1'!L238</f>
        <v>-5.0000000000000044E-3</v>
      </c>
      <c r="G238" s="87">
        <f>'Table 5.1'!L238-'Table 5.1'!M238</f>
        <v>5.4000000000000714E-3</v>
      </c>
      <c r="H238" s="88">
        <f>'Table 5.1'!M238-'Table 5.1'!N238</f>
        <v>0</v>
      </c>
      <c r="I238" s="81">
        <f>'Table 5.1'!J238-'Table 5.1'!N238</f>
        <v>-6.4299999999999913E-2</v>
      </c>
      <c r="J238" s="92">
        <f>E238/'Table 5.1'!K238</f>
        <v>-7.0463951208886932E-2</v>
      </c>
      <c r="K238" s="30">
        <f>F238/'Table 5.1'!L238</f>
        <v>-5.4159445407279076E-3</v>
      </c>
      <c r="L238" s="30">
        <f>G238/'Table 5.1'!M238</f>
        <v>5.8836347788189932E-3</v>
      </c>
      <c r="M238" s="30">
        <f>H238/'Table 5.1'!N238</f>
        <v>0</v>
      </c>
      <c r="N238" s="64">
        <f>I238/'Table 5.1'!N238</f>
        <v>-7.0058836347788103E-2</v>
      </c>
      <c r="O238" s="179">
        <f t="shared" si="6"/>
        <v>449</v>
      </c>
      <c r="P238" s="180">
        <f t="shared" si="7"/>
        <v>464</v>
      </c>
      <c r="Q238" s="157"/>
      <c r="R238" s="157"/>
      <c r="S238" s="157"/>
      <c r="T238" s="157"/>
      <c r="U238" s="157"/>
      <c r="V238" s="157"/>
      <c r="W238" s="157"/>
    </row>
    <row r="239" spans="1:23" x14ac:dyDescent="0.2">
      <c r="A239" s="157"/>
      <c r="B239" s="19">
        <v>112676203</v>
      </c>
      <c r="C239" s="74" t="s">
        <v>573</v>
      </c>
      <c r="D239" s="75" t="s">
        <v>566</v>
      </c>
      <c r="E239" s="86">
        <f>'Table 5.1'!J239-'Table 5.1'!K239</f>
        <v>-9.400000000000075E-3</v>
      </c>
      <c r="F239" s="87">
        <f>'Table 5.1'!K239-'Table 5.1'!L239</f>
        <v>-2.8899999999999926E-2</v>
      </c>
      <c r="G239" s="87">
        <f>'Table 5.1'!L239-'Table 5.1'!M239</f>
        <v>3.4299999999999997E-2</v>
      </c>
      <c r="H239" s="88">
        <f>'Table 5.1'!M239-'Table 5.1'!N239</f>
        <v>0</v>
      </c>
      <c r="I239" s="81">
        <f>'Table 5.1'!J239-'Table 5.1'!N239</f>
        <v>-4.0000000000000036E-3</v>
      </c>
      <c r="J239" s="92">
        <f>E239/'Table 5.1'!K239</f>
        <v>-1.1840282151404553E-2</v>
      </c>
      <c r="K239" s="30">
        <f>F239/'Table 5.1'!L239</f>
        <v>-3.5123966942148671E-2</v>
      </c>
      <c r="L239" s="30">
        <f>G239/'Table 5.1'!M239</f>
        <v>4.3500317057704498E-2</v>
      </c>
      <c r="M239" s="30">
        <f>H239/'Table 5.1'!N239</f>
        <v>0</v>
      </c>
      <c r="N239" s="64">
        <f>I239/'Table 5.1'!N239</f>
        <v>-5.0729232720355148E-3</v>
      </c>
      <c r="O239" s="179">
        <f t="shared" si="6"/>
        <v>308</v>
      </c>
      <c r="P239" s="180">
        <f t="shared" si="7"/>
        <v>312</v>
      </c>
      <c r="Q239" s="157"/>
      <c r="R239" s="157"/>
      <c r="S239" s="157"/>
      <c r="T239" s="157"/>
      <c r="U239" s="157"/>
      <c r="V239" s="157"/>
      <c r="W239" s="157"/>
    </row>
    <row r="240" spans="1:23" x14ac:dyDescent="0.2">
      <c r="A240" s="157"/>
      <c r="B240" s="19">
        <v>112676403</v>
      </c>
      <c r="C240" s="74" t="s">
        <v>574</v>
      </c>
      <c r="D240" s="75" t="s">
        <v>566</v>
      </c>
      <c r="E240" s="86">
        <f>'Table 5.1'!J240-'Table 5.1'!K240</f>
        <v>3.9999999999995595E-4</v>
      </c>
      <c r="F240" s="87">
        <f>'Table 5.1'!K240-'Table 5.1'!L240</f>
        <v>4.6600000000000086E-2</v>
      </c>
      <c r="G240" s="87">
        <f>'Table 5.1'!L240-'Table 5.1'!M240</f>
        <v>9.9000000000000199E-3</v>
      </c>
      <c r="H240" s="88">
        <f>'Table 5.1'!M240-'Table 5.1'!N240</f>
        <v>0</v>
      </c>
      <c r="I240" s="81">
        <f>'Table 5.1'!J240-'Table 5.1'!N240</f>
        <v>5.6900000000000062E-2</v>
      </c>
      <c r="J240" s="92">
        <f>E240/'Table 5.1'!K240</f>
        <v>4.8596768314901703E-4</v>
      </c>
      <c r="K240" s="30">
        <f>F240/'Table 5.1'!L240</f>
        <v>6.0012878300064507E-2</v>
      </c>
      <c r="L240" s="30">
        <f>G240/'Table 5.1'!M240</f>
        <v>1.2914166449256484E-2</v>
      </c>
      <c r="M240" s="30">
        <f>H240/'Table 5.1'!N240</f>
        <v>0</v>
      </c>
      <c r="N240" s="64">
        <f>I240/'Table 5.1'!N240</f>
        <v>7.4223845551787196E-2</v>
      </c>
      <c r="O240" s="179">
        <f t="shared" si="6"/>
        <v>70</v>
      </c>
      <c r="P240" s="180">
        <f t="shared" si="7"/>
        <v>48</v>
      </c>
      <c r="Q240" s="157"/>
      <c r="R240" s="157"/>
      <c r="S240" s="157"/>
      <c r="T240" s="157"/>
      <c r="U240" s="157"/>
      <c r="V240" s="157"/>
      <c r="W240" s="157"/>
    </row>
    <row r="241" spans="1:23" x14ac:dyDescent="0.2">
      <c r="A241" s="157"/>
      <c r="B241" s="19">
        <v>112676503</v>
      </c>
      <c r="C241" s="74" t="s">
        <v>575</v>
      </c>
      <c r="D241" s="75" t="s">
        <v>566</v>
      </c>
      <c r="E241" s="86">
        <f>'Table 5.1'!J241-'Table 5.1'!K241</f>
        <v>-3.069999999999995E-2</v>
      </c>
      <c r="F241" s="87">
        <f>'Table 5.1'!K241-'Table 5.1'!L241</f>
        <v>2.0299999999999985E-2</v>
      </c>
      <c r="G241" s="87">
        <f>'Table 5.1'!L241-'Table 5.1'!M241</f>
        <v>1.7399999999999971E-2</v>
      </c>
      <c r="H241" s="88">
        <f>'Table 5.1'!M241-'Table 5.1'!N241</f>
        <v>0</v>
      </c>
      <c r="I241" s="81">
        <f>'Table 5.1'!J241-'Table 5.1'!N241</f>
        <v>7.0000000000000062E-3</v>
      </c>
      <c r="J241" s="92">
        <f>E241/'Table 5.1'!K241</f>
        <v>-4.0262295081967152E-2</v>
      </c>
      <c r="K241" s="30">
        <f>F241/'Table 5.1'!L241</f>
        <v>2.7351118296954979E-2</v>
      </c>
      <c r="L241" s="30">
        <f>G241/'Table 5.1'!M241</f>
        <v>2.4006622516556251E-2</v>
      </c>
      <c r="M241" s="30">
        <f>H241/'Table 5.1'!N241</f>
        <v>0</v>
      </c>
      <c r="N241" s="64">
        <f>I241/'Table 5.1'!N241</f>
        <v>9.6578366445916209E-3</v>
      </c>
      <c r="O241" s="179">
        <f t="shared" si="6"/>
        <v>238</v>
      </c>
      <c r="P241" s="180">
        <f t="shared" si="7"/>
        <v>232</v>
      </c>
      <c r="Q241" s="157"/>
      <c r="R241" s="157"/>
      <c r="S241" s="157"/>
      <c r="T241" s="157"/>
      <c r="U241" s="157"/>
      <c r="V241" s="157"/>
      <c r="W241" s="157"/>
    </row>
    <row r="242" spans="1:23" x14ac:dyDescent="0.2">
      <c r="A242" s="157"/>
      <c r="B242" s="19">
        <v>112676703</v>
      </c>
      <c r="C242" s="74" t="s">
        <v>576</v>
      </c>
      <c r="D242" s="75" t="s">
        <v>566</v>
      </c>
      <c r="E242" s="86">
        <f>'Table 5.1'!J242-'Table 5.1'!K242</f>
        <v>1.6800000000000037E-2</v>
      </c>
      <c r="F242" s="87">
        <f>'Table 5.1'!K242-'Table 5.1'!L242</f>
        <v>-7.3999999999999622E-3</v>
      </c>
      <c r="G242" s="87">
        <f>'Table 5.1'!L242-'Table 5.1'!M242</f>
        <v>1.1599999999999944E-2</v>
      </c>
      <c r="H242" s="88">
        <f>'Table 5.1'!M242-'Table 5.1'!N242</f>
        <v>0</v>
      </c>
      <c r="I242" s="81">
        <f>'Table 5.1'!J242-'Table 5.1'!N242</f>
        <v>2.1000000000000019E-2</v>
      </c>
      <c r="J242" s="92">
        <f>E242/'Table 5.1'!K242</f>
        <v>2.101576182136607E-2</v>
      </c>
      <c r="K242" s="30">
        <f>F242/'Table 5.1'!L242</f>
        <v>-9.1720376797223141E-3</v>
      </c>
      <c r="L242" s="30">
        <f>G242/'Table 5.1'!M242</f>
        <v>1.4587525150905362E-2</v>
      </c>
      <c r="M242" s="30">
        <f>H242/'Table 5.1'!N242</f>
        <v>0</v>
      </c>
      <c r="N242" s="64">
        <f>I242/'Table 5.1'!N242</f>
        <v>2.6408450704225376E-2</v>
      </c>
      <c r="O242" s="179">
        <f t="shared" si="6"/>
        <v>173</v>
      </c>
      <c r="P242" s="180">
        <f t="shared" si="7"/>
        <v>153</v>
      </c>
      <c r="Q242" s="157"/>
      <c r="R242" s="157"/>
      <c r="S242" s="157"/>
      <c r="T242" s="157"/>
      <c r="U242" s="157"/>
      <c r="V242" s="157"/>
      <c r="W242" s="157"/>
    </row>
    <row r="243" spans="1:23" x14ac:dyDescent="0.2">
      <c r="A243" s="157"/>
      <c r="B243" s="19">
        <v>112678503</v>
      </c>
      <c r="C243" s="74" t="s">
        <v>577</v>
      </c>
      <c r="D243" s="75" t="s">
        <v>566</v>
      </c>
      <c r="E243" s="86">
        <f>'Table 5.1'!J243-'Table 5.1'!K243</f>
        <v>2.079999999999993E-2</v>
      </c>
      <c r="F243" s="87">
        <f>'Table 5.1'!K243-'Table 5.1'!L243</f>
        <v>-1.7500000000000071E-2</v>
      </c>
      <c r="G243" s="87">
        <f>'Table 5.1'!L243-'Table 5.1'!M243</f>
        <v>6.5400000000000125E-2</v>
      </c>
      <c r="H243" s="88">
        <f>'Table 5.1'!M243-'Table 5.1'!N243</f>
        <v>0</v>
      </c>
      <c r="I243" s="81">
        <f>'Table 5.1'!J243-'Table 5.1'!N243</f>
        <v>6.8699999999999983E-2</v>
      </c>
      <c r="J243" s="92">
        <f>E243/'Table 5.1'!K243</f>
        <v>2.101434633259237E-2</v>
      </c>
      <c r="K243" s="30">
        <f>F243/'Table 5.1'!L243</f>
        <v>-1.7373175816539334E-2</v>
      </c>
      <c r="L243" s="30">
        <f>G243/'Table 5.1'!M243</f>
        <v>6.9434122518314184E-2</v>
      </c>
      <c r="M243" s="30">
        <f>H243/'Table 5.1'!N243</f>
        <v>0</v>
      </c>
      <c r="N243" s="64">
        <f>I243/'Table 5.1'!N243</f>
        <v>7.2937679159146396E-2</v>
      </c>
      <c r="O243" s="179">
        <f t="shared" si="6"/>
        <v>50</v>
      </c>
      <c r="P243" s="180">
        <f t="shared" si="7"/>
        <v>50</v>
      </c>
      <c r="Q243" s="157"/>
      <c r="R243" s="157"/>
      <c r="S243" s="157"/>
      <c r="T243" s="157"/>
      <c r="U243" s="157"/>
      <c r="V243" s="157"/>
      <c r="W243" s="157"/>
    </row>
    <row r="244" spans="1:23" x14ac:dyDescent="0.2">
      <c r="A244" s="157"/>
      <c r="B244" s="19">
        <v>112679002</v>
      </c>
      <c r="C244" s="74" t="s">
        <v>578</v>
      </c>
      <c r="D244" s="75" t="s">
        <v>566</v>
      </c>
      <c r="E244" s="86">
        <f>'Table 5.1'!J244-'Table 5.1'!K244</f>
        <v>8.3199999999999941E-2</v>
      </c>
      <c r="F244" s="87">
        <f>'Table 5.1'!K244-'Table 5.1'!L244</f>
        <v>-2.0899999999999919E-2</v>
      </c>
      <c r="G244" s="87">
        <f>'Table 5.1'!L244-'Table 5.1'!M244</f>
        <v>3.5000000000000586E-3</v>
      </c>
      <c r="H244" s="88">
        <f>'Table 5.1'!M244-'Table 5.1'!N244</f>
        <v>0</v>
      </c>
      <c r="I244" s="81">
        <f>'Table 5.1'!J244-'Table 5.1'!N244</f>
        <v>6.5800000000000081E-2</v>
      </c>
      <c r="J244" s="92">
        <f>E244/'Table 5.1'!K244</f>
        <v>4.5571561592813684E-2</v>
      </c>
      <c r="K244" s="30">
        <f>F244/'Table 5.1'!L244</f>
        <v>-1.1318098126286103E-2</v>
      </c>
      <c r="L244" s="30">
        <f>G244/'Table 5.1'!M244</f>
        <v>1.8989745537410117E-3</v>
      </c>
      <c r="M244" s="30">
        <f>H244/'Table 5.1'!N244</f>
        <v>0</v>
      </c>
      <c r="N244" s="64">
        <f>I244/'Table 5.1'!N244</f>
        <v>3.5700721610330464E-2</v>
      </c>
      <c r="O244" s="179">
        <f t="shared" si="6"/>
        <v>55</v>
      </c>
      <c r="P244" s="180">
        <f t="shared" si="7"/>
        <v>130</v>
      </c>
      <c r="Q244" s="157"/>
      <c r="R244" s="157"/>
      <c r="S244" s="157"/>
      <c r="T244" s="157"/>
      <c r="U244" s="157"/>
      <c r="V244" s="157"/>
      <c r="W244" s="157"/>
    </row>
    <row r="245" spans="1:23" x14ac:dyDescent="0.2">
      <c r="A245" s="157"/>
      <c r="B245" s="19">
        <v>112679403</v>
      </c>
      <c r="C245" s="74" t="s">
        <v>579</v>
      </c>
      <c r="D245" s="75" t="s">
        <v>566</v>
      </c>
      <c r="E245" s="86">
        <f>'Table 5.1'!J245-'Table 5.1'!K245</f>
        <v>2.4700000000000055E-2</v>
      </c>
      <c r="F245" s="87">
        <f>'Table 5.1'!K245-'Table 5.1'!L245</f>
        <v>3.4199999999999897E-2</v>
      </c>
      <c r="G245" s="87">
        <f>'Table 5.1'!L245-'Table 5.1'!M245</f>
        <v>1.1800000000000033E-2</v>
      </c>
      <c r="H245" s="88">
        <f>'Table 5.1'!M245-'Table 5.1'!N245</f>
        <v>0</v>
      </c>
      <c r="I245" s="81">
        <f>'Table 5.1'!J245-'Table 5.1'!N245</f>
        <v>7.0699999999999985E-2</v>
      </c>
      <c r="J245" s="92">
        <f>E245/'Table 5.1'!K245</f>
        <v>2.8980405960342671E-2</v>
      </c>
      <c r="K245" s="30">
        <f>F245/'Table 5.1'!L245</f>
        <v>4.1804180418041674E-2</v>
      </c>
      <c r="L245" s="30">
        <f>G245/'Table 5.1'!M245</f>
        <v>1.4634751333250691E-2</v>
      </c>
      <c r="M245" s="30">
        <f>H245/'Table 5.1'!N245</f>
        <v>0</v>
      </c>
      <c r="N245" s="64">
        <f>I245/'Table 5.1'!N245</f>
        <v>8.7684484683120401E-2</v>
      </c>
      <c r="O245" s="179">
        <f t="shared" si="6"/>
        <v>48</v>
      </c>
      <c r="P245" s="180">
        <f t="shared" si="7"/>
        <v>31</v>
      </c>
      <c r="Q245" s="157"/>
      <c r="R245" s="157"/>
      <c r="S245" s="157"/>
      <c r="T245" s="157"/>
      <c r="U245" s="157"/>
      <c r="V245" s="157"/>
      <c r="W245" s="157"/>
    </row>
    <row r="246" spans="1:23" x14ac:dyDescent="0.2">
      <c r="A246" s="157"/>
      <c r="B246" s="19">
        <v>113361303</v>
      </c>
      <c r="C246" s="74" t="s">
        <v>327</v>
      </c>
      <c r="D246" s="75" t="s">
        <v>328</v>
      </c>
      <c r="E246" s="86">
        <f>'Table 5.1'!J246-'Table 5.1'!K246</f>
        <v>-6.3000000000000833E-3</v>
      </c>
      <c r="F246" s="87">
        <f>'Table 5.1'!K246-'Table 5.1'!L246</f>
        <v>2.8300000000000103E-2</v>
      </c>
      <c r="G246" s="87">
        <f>'Table 5.1'!L246-'Table 5.1'!M246</f>
        <v>-4.1900000000000048E-2</v>
      </c>
      <c r="H246" s="88">
        <f>'Table 5.1'!M246-'Table 5.1'!N246</f>
        <v>0</v>
      </c>
      <c r="I246" s="81">
        <f>'Table 5.1'!J246-'Table 5.1'!N246</f>
        <v>-1.9900000000000029E-2</v>
      </c>
      <c r="J246" s="92">
        <f>E246/'Table 5.1'!K246</f>
        <v>-7.5340827553217922E-3</v>
      </c>
      <c r="K246" s="30">
        <f>F246/'Table 5.1'!L246</f>
        <v>3.502908775838607E-2</v>
      </c>
      <c r="L246" s="30">
        <f>G246/'Table 5.1'!M246</f>
        <v>-4.9305718992704223E-2</v>
      </c>
      <c r="M246" s="30">
        <f>H246/'Table 5.1'!N246</f>
        <v>0</v>
      </c>
      <c r="N246" s="64">
        <f>I246/'Table 5.1'!N246</f>
        <v>-2.3417274652859529E-2</v>
      </c>
      <c r="O246" s="179">
        <f t="shared" si="6"/>
        <v>346</v>
      </c>
      <c r="P246" s="180">
        <f t="shared" si="7"/>
        <v>359</v>
      </c>
      <c r="Q246" s="157"/>
      <c r="R246" s="157"/>
      <c r="S246" s="157"/>
      <c r="T246" s="157"/>
      <c r="U246" s="157"/>
      <c r="V246" s="157"/>
      <c r="W246" s="157"/>
    </row>
    <row r="247" spans="1:23" x14ac:dyDescent="0.2">
      <c r="A247" s="157"/>
      <c r="B247" s="19">
        <v>113361503</v>
      </c>
      <c r="C247" s="74" t="s">
        <v>329</v>
      </c>
      <c r="D247" s="75" t="s">
        <v>328</v>
      </c>
      <c r="E247" s="86">
        <f>'Table 5.1'!J247-'Table 5.1'!K247</f>
        <v>4.2999999999999705E-3</v>
      </c>
      <c r="F247" s="87">
        <f>'Table 5.1'!K247-'Table 5.1'!L247</f>
        <v>0.10309999999999997</v>
      </c>
      <c r="G247" s="87">
        <f>'Table 5.1'!L247-'Table 5.1'!M247</f>
        <v>5.8699999999999974E-2</v>
      </c>
      <c r="H247" s="88">
        <f>'Table 5.1'!M247-'Table 5.1'!N247</f>
        <v>0</v>
      </c>
      <c r="I247" s="81">
        <f>'Table 5.1'!J247-'Table 5.1'!N247</f>
        <v>0.16609999999999991</v>
      </c>
      <c r="J247" s="92">
        <f>E247/'Table 5.1'!K247</f>
        <v>3.1037967374043384E-3</v>
      </c>
      <c r="K247" s="30">
        <f>F247/'Table 5.1'!L247</f>
        <v>8.0402401934024773E-2</v>
      </c>
      <c r="L247" s="30">
        <f>G247/'Table 5.1'!M247</f>
        <v>4.7973193854200701E-2</v>
      </c>
      <c r="M247" s="30">
        <f>H247/'Table 5.1'!N247</f>
        <v>0</v>
      </c>
      <c r="N247" s="64">
        <f>I247/'Table 5.1'!N247</f>
        <v>0.13574697613599207</v>
      </c>
      <c r="O247" s="179">
        <f t="shared" si="6"/>
        <v>8</v>
      </c>
      <c r="P247" s="180">
        <f t="shared" si="7"/>
        <v>8</v>
      </c>
      <c r="Q247" s="157"/>
      <c r="R247" s="157"/>
      <c r="S247" s="157"/>
      <c r="T247" s="157"/>
      <c r="U247" s="157"/>
      <c r="V247" s="157"/>
      <c r="W247" s="157"/>
    </row>
    <row r="248" spans="1:23" x14ac:dyDescent="0.2">
      <c r="A248" s="157"/>
      <c r="B248" s="19">
        <v>113361703</v>
      </c>
      <c r="C248" s="74" t="s">
        <v>330</v>
      </c>
      <c r="D248" s="75" t="s">
        <v>328</v>
      </c>
      <c r="E248" s="86">
        <f>'Table 5.1'!J248-'Table 5.1'!K248</f>
        <v>-4.5999999999999375E-3</v>
      </c>
      <c r="F248" s="87">
        <f>'Table 5.1'!K248-'Table 5.1'!L248</f>
        <v>6.1999999999999833E-3</v>
      </c>
      <c r="G248" s="87">
        <f>'Table 5.1'!L248-'Table 5.1'!M248</f>
        <v>2.6999999999999247E-3</v>
      </c>
      <c r="H248" s="88">
        <f>'Table 5.1'!M248-'Table 5.1'!N248</f>
        <v>0</v>
      </c>
      <c r="I248" s="81">
        <f>'Table 5.1'!J248-'Table 5.1'!N248</f>
        <v>4.2999999999999705E-3</v>
      </c>
      <c r="J248" s="92">
        <f>E248/'Table 5.1'!K248</f>
        <v>-4.8314252704547188E-3</v>
      </c>
      <c r="K248" s="30">
        <f>F248/'Table 5.1'!L248</f>
        <v>6.5546040807696196E-3</v>
      </c>
      <c r="L248" s="30">
        <f>G248/'Table 5.1'!M248</f>
        <v>2.8625954198472484E-3</v>
      </c>
      <c r="M248" s="30">
        <f>H248/'Table 5.1'!N248</f>
        <v>0</v>
      </c>
      <c r="N248" s="64">
        <f>I248/'Table 5.1'!N248</f>
        <v>4.5589482612383063E-3</v>
      </c>
      <c r="O248" s="179">
        <f t="shared" si="6"/>
        <v>254</v>
      </c>
      <c r="P248" s="180">
        <f t="shared" si="7"/>
        <v>255</v>
      </c>
      <c r="Q248" s="157"/>
      <c r="R248" s="157"/>
      <c r="S248" s="157"/>
      <c r="T248" s="157"/>
      <c r="U248" s="157"/>
      <c r="V248" s="157"/>
      <c r="W248" s="157"/>
    </row>
    <row r="249" spans="1:23" x14ac:dyDescent="0.2">
      <c r="A249" s="157"/>
      <c r="B249" s="19">
        <v>113362203</v>
      </c>
      <c r="C249" s="74" t="s">
        <v>331</v>
      </c>
      <c r="D249" s="75" t="s">
        <v>328</v>
      </c>
      <c r="E249" s="86">
        <f>'Table 5.1'!J249-'Table 5.1'!K249</f>
        <v>1.9499999999999962E-2</v>
      </c>
      <c r="F249" s="87">
        <f>'Table 5.1'!K249-'Table 5.1'!L249</f>
        <v>-2.3299999999999987E-2</v>
      </c>
      <c r="G249" s="87">
        <f>'Table 5.1'!L249-'Table 5.1'!M249</f>
        <v>4.7000000000000375E-3</v>
      </c>
      <c r="H249" s="88">
        <f>'Table 5.1'!M249-'Table 5.1'!N249</f>
        <v>0</v>
      </c>
      <c r="I249" s="81">
        <f>'Table 5.1'!J249-'Table 5.1'!N249</f>
        <v>9.000000000000119E-4</v>
      </c>
      <c r="J249" s="92">
        <f>E249/'Table 5.1'!K249</f>
        <v>2.3333732200550392E-2</v>
      </c>
      <c r="K249" s="30">
        <f>F249/'Table 5.1'!L249</f>
        <v>-2.7124563445867274E-2</v>
      </c>
      <c r="L249" s="30">
        <f>G249/'Table 5.1'!M249</f>
        <v>5.5015802411331359E-3</v>
      </c>
      <c r="M249" s="30">
        <f>H249/'Table 5.1'!N249</f>
        <v>0</v>
      </c>
      <c r="N249" s="64">
        <f>I249/'Table 5.1'!N249</f>
        <v>1.0534940887276273E-3</v>
      </c>
      <c r="O249" s="179">
        <f t="shared" si="6"/>
        <v>275</v>
      </c>
      <c r="P249" s="180">
        <f t="shared" si="7"/>
        <v>273</v>
      </c>
      <c r="Q249" s="157"/>
      <c r="R249" s="157"/>
      <c r="S249" s="157"/>
      <c r="T249" s="157"/>
      <c r="U249" s="157"/>
      <c r="V249" s="157"/>
      <c r="W249" s="157"/>
    </row>
    <row r="250" spans="1:23" x14ac:dyDescent="0.2">
      <c r="A250" s="157"/>
      <c r="B250" s="19">
        <v>113362303</v>
      </c>
      <c r="C250" s="74" t="s">
        <v>332</v>
      </c>
      <c r="D250" s="75" t="s">
        <v>328</v>
      </c>
      <c r="E250" s="86">
        <f>'Table 5.1'!J250-'Table 5.1'!K250</f>
        <v>2.2699999999999942E-2</v>
      </c>
      <c r="F250" s="87">
        <f>'Table 5.1'!K250-'Table 5.1'!L250</f>
        <v>1.1500000000000066E-2</v>
      </c>
      <c r="G250" s="87">
        <f>'Table 5.1'!L250-'Table 5.1'!M250</f>
        <v>-4.6000000000000485E-3</v>
      </c>
      <c r="H250" s="88">
        <f>'Table 5.1'!M250-'Table 5.1'!N250</f>
        <v>0</v>
      </c>
      <c r="I250" s="81">
        <f>'Table 5.1'!J250-'Table 5.1'!N250</f>
        <v>2.959999999999996E-2</v>
      </c>
      <c r="J250" s="92">
        <f>E250/'Table 5.1'!K250</f>
        <v>2.475733449667351E-2</v>
      </c>
      <c r="K250" s="30">
        <f>F250/'Table 5.1'!L250</f>
        <v>1.2701568367572417E-2</v>
      </c>
      <c r="L250" s="30">
        <f>G250/'Table 5.1'!M250</f>
        <v>-5.0549450549451083E-3</v>
      </c>
      <c r="M250" s="30">
        <f>H250/'Table 5.1'!N250</f>
        <v>0</v>
      </c>
      <c r="N250" s="64">
        <f>I250/'Table 5.1'!N250</f>
        <v>3.2527472527472484E-2</v>
      </c>
      <c r="O250" s="179">
        <f t="shared" si="6"/>
        <v>140</v>
      </c>
      <c r="P250" s="180">
        <f t="shared" si="7"/>
        <v>139</v>
      </c>
      <c r="Q250" s="157"/>
      <c r="R250" s="157"/>
      <c r="S250" s="157"/>
      <c r="T250" s="157"/>
      <c r="U250" s="157"/>
      <c r="V250" s="157"/>
      <c r="W250" s="157"/>
    </row>
    <row r="251" spans="1:23" x14ac:dyDescent="0.2">
      <c r="A251" s="157"/>
      <c r="B251" s="19">
        <v>113362403</v>
      </c>
      <c r="C251" s="74" t="s">
        <v>333</v>
      </c>
      <c r="D251" s="75" t="s">
        <v>328</v>
      </c>
      <c r="E251" s="86">
        <f>'Table 5.1'!J251-'Table 5.1'!K251</f>
        <v>1.1999999999999789E-3</v>
      </c>
      <c r="F251" s="87">
        <f>'Table 5.1'!K251-'Table 5.1'!L251</f>
        <v>-1.6199999999999992E-2</v>
      </c>
      <c r="G251" s="87">
        <f>'Table 5.1'!L251-'Table 5.1'!M251</f>
        <v>1.6799999999999926E-2</v>
      </c>
      <c r="H251" s="88">
        <f>'Table 5.1'!M251-'Table 5.1'!N251</f>
        <v>0</v>
      </c>
      <c r="I251" s="81">
        <f>'Table 5.1'!J251-'Table 5.1'!N251</f>
        <v>1.7999999999999128E-3</v>
      </c>
      <c r="J251" s="92">
        <f>E251/'Table 5.1'!K251</f>
        <v>1.338688085676014E-3</v>
      </c>
      <c r="K251" s="30">
        <f>F251/'Table 5.1'!L251</f>
        <v>-1.7751479289940822E-2</v>
      </c>
      <c r="L251" s="30">
        <f>G251/'Table 5.1'!M251</f>
        <v>1.8754186202277211E-2</v>
      </c>
      <c r="M251" s="30">
        <f>H251/'Table 5.1'!N251</f>
        <v>0</v>
      </c>
      <c r="N251" s="64">
        <f>I251/'Table 5.1'!N251</f>
        <v>2.0093770931010413E-3</v>
      </c>
      <c r="O251" s="179">
        <f t="shared" si="6"/>
        <v>269</v>
      </c>
      <c r="P251" s="180">
        <f t="shared" si="7"/>
        <v>269</v>
      </c>
      <c r="Q251" s="157"/>
      <c r="R251" s="157"/>
      <c r="S251" s="157"/>
      <c r="T251" s="157"/>
      <c r="U251" s="157"/>
      <c r="V251" s="157"/>
      <c r="W251" s="157"/>
    </row>
    <row r="252" spans="1:23" x14ac:dyDescent="0.2">
      <c r="A252" s="157"/>
      <c r="B252" s="19">
        <v>113362603</v>
      </c>
      <c r="C252" s="74" t="s">
        <v>334</v>
      </c>
      <c r="D252" s="75" t="s">
        <v>328</v>
      </c>
      <c r="E252" s="86">
        <f>'Table 5.1'!J252-'Table 5.1'!K252</f>
        <v>1.1499999999999955E-2</v>
      </c>
      <c r="F252" s="87">
        <f>'Table 5.1'!K252-'Table 5.1'!L252</f>
        <v>2.0100000000000007E-2</v>
      </c>
      <c r="G252" s="87">
        <f>'Table 5.1'!L252-'Table 5.1'!M252</f>
        <v>-1.4700000000000046E-2</v>
      </c>
      <c r="H252" s="88">
        <f>'Table 5.1'!M252-'Table 5.1'!N252</f>
        <v>0</v>
      </c>
      <c r="I252" s="81">
        <f>'Table 5.1'!J252-'Table 5.1'!N252</f>
        <v>1.6899999999999915E-2</v>
      </c>
      <c r="J252" s="92">
        <f>E252/'Table 5.1'!K252</f>
        <v>1.1749080506742905E-2</v>
      </c>
      <c r="K252" s="30">
        <f>F252/'Table 5.1'!L252</f>
        <v>2.0965891311150522E-2</v>
      </c>
      <c r="L252" s="30">
        <f>G252/'Table 5.1'!M252</f>
        <v>-1.5101705362646441E-2</v>
      </c>
      <c r="M252" s="30">
        <f>H252/'Table 5.1'!N252</f>
        <v>0</v>
      </c>
      <c r="N252" s="64">
        <f>I252/'Table 5.1'!N252</f>
        <v>1.7361824532566173E-2</v>
      </c>
      <c r="O252" s="179">
        <f t="shared" si="6"/>
        <v>196</v>
      </c>
      <c r="P252" s="180">
        <f t="shared" si="7"/>
        <v>198</v>
      </c>
      <c r="Q252" s="157"/>
      <c r="R252" s="157"/>
      <c r="S252" s="157"/>
      <c r="T252" s="157"/>
      <c r="U252" s="157"/>
      <c r="V252" s="157"/>
      <c r="W252" s="157"/>
    </row>
    <row r="253" spans="1:23" x14ac:dyDescent="0.2">
      <c r="A253" s="157"/>
      <c r="B253" s="19">
        <v>113363103</v>
      </c>
      <c r="C253" s="74" t="s">
        <v>335</v>
      </c>
      <c r="D253" s="75" t="s">
        <v>328</v>
      </c>
      <c r="E253" s="86">
        <f>'Table 5.1'!J253-'Table 5.1'!K253</f>
        <v>7.5999999999999401E-3</v>
      </c>
      <c r="F253" s="87">
        <f>'Table 5.1'!K253-'Table 5.1'!L253</f>
        <v>2.6000000000000467E-3</v>
      </c>
      <c r="G253" s="87">
        <f>'Table 5.1'!L253-'Table 5.1'!M253</f>
        <v>-5.1999999999999824E-3</v>
      </c>
      <c r="H253" s="88">
        <f>'Table 5.1'!M253-'Table 5.1'!N253</f>
        <v>0</v>
      </c>
      <c r="I253" s="81">
        <f>'Table 5.1'!J253-'Table 5.1'!N253</f>
        <v>5.0000000000000044E-3</v>
      </c>
      <c r="J253" s="92">
        <f>E253/'Table 5.1'!K253</f>
        <v>9.630005068423644E-3</v>
      </c>
      <c r="K253" s="30">
        <f>F253/'Table 5.1'!L253</f>
        <v>3.305364861428994E-3</v>
      </c>
      <c r="L253" s="30">
        <f>G253/'Table 5.1'!M253</f>
        <v>-6.5673149785299102E-3</v>
      </c>
      <c r="M253" s="30">
        <f>H253/'Table 5.1'!N253</f>
        <v>0</v>
      </c>
      <c r="N253" s="64">
        <f>I253/'Table 5.1'!N253</f>
        <v>6.3147259408941709E-3</v>
      </c>
      <c r="O253" s="179">
        <f t="shared" si="6"/>
        <v>251</v>
      </c>
      <c r="P253" s="180">
        <f t="shared" si="7"/>
        <v>249</v>
      </c>
      <c r="Q253" s="157"/>
      <c r="R253" s="157"/>
      <c r="S253" s="157"/>
      <c r="T253" s="157"/>
      <c r="U253" s="157"/>
      <c r="V253" s="157"/>
      <c r="W253" s="157"/>
    </row>
    <row r="254" spans="1:23" x14ac:dyDescent="0.2">
      <c r="A254" s="157"/>
      <c r="B254" s="19">
        <v>113363603</v>
      </c>
      <c r="C254" s="74" t="s">
        <v>336</v>
      </c>
      <c r="D254" s="75" t="s">
        <v>328</v>
      </c>
      <c r="E254" s="86">
        <f>'Table 5.1'!J254-'Table 5.1'!K254</f>
        <v>9.9000000000000199E-3</v>
      </c>
      <c r="F254" s="87">
        <f>'Table 5.1'!K254-'Table 5.1'!L254</f>
        <v>1.0999999999999899E-2</v>
      </c>
      <c r="G254" s="87">
        <f>'Table 5.1'!L254-'Table 5.1'!M254</f>
        <v>7.8000000000000291E-3</v>
      </c>
      <c r="H254" s="88">
        <f>'Table 5.1'!M254-'Table 5.1'!N254</f>
        <v>0</v>
      </c>
      <c r="I254" s="81">
        <f>'Table 5.1'!J254-'Table 5.1'!N254</f>
        <v>2.8699999999999948E-2</v>
      </c>
      <c r="J254" s="92">
        <f>E254/'Table 5.1'!K254</f>
        <v>1.226917833684474E-2</v>
      </c>
      <c r="K254" s="30">
        <f>F254/'Table 5.1'!L254</f>
        <v>1.3820831762784142E-2</v>
      </c>
      <c r="L254" s="30">
        <f>G254/'Table 5.1'!M254</f>
        <v>9.8972211648268357E-3</v>
      </c>
      <c r="M254" s="30">
        <f>H254/'Table 5.1'!N254</f>
        <v>0</v>
      </c>
      <c r="N254" s="64">
        <f>I254/'Table 5.1'!N254</f>
        <v>3.641669838852931E-2</v>
      </c>
      <c r="O254" s="179">
        <f t="shared" si="6"/>
        <v>143</v>
      </c>
      <c r="P254" s="180">
        <f t="shared" si="7"/>
        <v>125</v>
      </c>
      <c r="Q254" s="157"/>
      <c r="R254" s="157"/>
      <c r="S254" s="157"/>
      <c r="T254" s="157"/>
      <c r="U254" s="157"/>
      <c r="V254" s="157"/>
      <c r="W254" s="157"/>
    </row>
    <row r="255" spans="1:23" x14ac:dyDescent="0.2">
      <c r="A255" s="157"/>
      <c r="B255" s="19">
        <v>113364002</v>
      </c>
      <c r="C255" s="74" t="s">
        <v>337</v>
      </c>
      <c r="D255" s="75" t="s">
        <v>328</v>
      </c>
      <c r="E255" s="86">
        <f>'Table 5.1'!J255-'Table 5.1'!K255</f>
        <v>-5.7399999999999896E-2</v>
      </c>
      <c r="F255" s="87">
        <f>'Table 5.1'!K255-'Table 5.1'!L255</f>
        <v>-4.6999999999999931E-2</v>
      </c>
      <c r="G255" s="87">
        <f>'Table 5.1'!L255-'Table 5.1'!M255</f>
        <v>-1.4100000000000001E-2</v>
      </c>
      <c r="H255" s="88">
        <f>'Table 5.1'!M255-'Table 5.1'!N255</f>
        <v>0</v>
      </c>
      <c r="I255" s="81">
        <f>'Table 5.1'!J255-'Table 5.1'!N255</f>
        <v>-0.11849999999999983</v>
      </c>
      <c r="J255" s="92">
        <f>E255/'Table 5.1'!K255</f>
        <v>-4.1739383362419939E-2</v>
      </c>
      <c r="K255" s="30">
        <f>F255/'Table 5.1'!L255</f>
        <v>-3.3047391365490036E-2</v>
      </c>
      <c r="L255" s="30">
        <f>G255/'Table 5.1'!M255</f>
        <v>-9.8168906217364071E-3</v>
      </c>
      <c r="M255" s="30">
        <f>H255/'Table 5.1'!N255</f>
        <v>0</v>
      </c>
      <c r="N255" s="64">
        <f>I255/'Table 5.1'!N255</f>
        <v>-8.2503655225231384E-2</v>
      </c>
      <c r="O255" s="179">
        <f t="shared" si="6"/>
        <v>486</v>
      </c>
      <c r="P255" s="180">
        <f t="shared" si="7"/>
        <v>476</v>
      </c>
      <c r="Q255" s="157"/>
      <c r="R255" s="157"/>
      <c r="S255" s="157"/>
      <c r="T255" s="157"/>
      <c r="U255" s="157"/>
      <c r="V255" s="157"/>
      <c r="W255" s="157"/>
    </row>
    <row r="256" spans="1:23" x14ac:dyDescent="0.2">
      <c r="A256" s="157"/>
      <c r="B256" s="19">
        <v>113364403</v>
      </c>
      <c r="C256" s="74" t="s">
        <v>338</v>
      </c>
      <c r="D256" s="75" t="s">
        <v>328</v>
      </c>
      <c r="E256" s="86">
        <f>'Table 5.1'!J256-'Table 5.1'!K256</f>
        <v>8.1000000000001071E-3</v>
      </c>
      <c r="F256" s="87">
        <f>'Table 5.1'!K256-'Table 5.1'!L256</f>
        <v>1.6699999999999937E-2</v>
      </c>
      <c r="G256" s="87">
        <f>'Table 5.1'!L256-'Table 5.1'!M256</f>
        <v>1.319999999999999E-2</v>
      </c>
      <c r="H256" s="88">
        <f>'Table 5.1'!M256-'Table 5.1'!N256</f>
        <v>0</v>
      </c>
      <c r="I256" s="81">
        <f>'Table 5.1'!J256-'Table 5.1'!N256</f>
        <v>3.8000000000000034E-2</v>
      </c>
      <c r="J256" s="92">
        <f>E256/'Table 5.1'!K256</f>
        <v>9.3815149409313264E-3</v>
      </c>
      <c r="K256" s="30">
        <f>F256/'Table 5.1'!L256</f>
        <v>1.9723632927837412E-2</v>
      </c>
      <c r="L256" s="30">
        <f>G256/'Table 5.1'!M256</f>
        <v>1.5836832633473293E-2</v>
      </c>
      <c r="M256" s="30">
        <f>H256/'Table 5.1'!N256</f>
        <v>0</v>
      </c>
      <c r="N256" s="64">
        <f>I256/'Table 5.1'!N256</f>
        <v>4.5590881823635312E-2</v>
      </c>
      <c r="O256" s="179">
        <f t="shared" si="6"/>
        <v>112</v>
      </c>
      <c r="P256" s="180">
        <f t="shared" si="7"/>
        <v>92</v>
      </c>
      <c r="Q256" s="157"/>
      <c r="R256" s="157"/>
      <c r="S256" s="157"/>
      <c r="T256" s="157"/>
      <c r="U256" s="157"/>
      <c r="V256" s="157"/>
      <c r="W256" s="157"/>
    </row>
    <row r="257" spans="1:23" x14ac:dyDescent="0.2">
      <c r="A257" s="157"/>
      <c r="B257" s="19">
        <v>113364503</v>
      </c>
      <c r="C257" s="74" t="s">
        <v>339</v>
      </c>
      <c r="D257" s="75" t="s">
        <v>328</v>
      </c>
      <c r="E257" s="86">
        <f>'Table 5.1'!J257-'Table 5.1'!K257</f>
        <v>-1.5000000000000013E-2</v>
      </c>
      <c r="F257" s="87">
        <f>'Table 5.1'!K257-'Table 5.1'!L257</f>
        <v>-1.0000000000000009E-2</v>
      </c>
      <c r="G257" s="87">
        <f>'Table 5.1'!L257-'Table 5.1'!M257</f>
        <v>-1.5999999999999348E-3</v>
      </c>
      <c r="H257" s="88">
        <f>'Table 5.1'!M257-'Table 5.1'!N257</f>
        <v>0</v>
      </c>
      <c r="I257" s="81">
        <f>'Table 5.1'!J257-'Table 5.1'!N257</f>
        <v>-2.6599999999999957E-2</v>
      </c>
      <c r="J257" s="92">
        <f>E257/'Table 5.1'!K257</f>
        <v>-1.9432568985619916E-2</v>
      </c>
      <c r="K257" s="30">
        <f>F257/'Table 5.1'!L257</f>
        <v>-1.2789359253101431E-2</v>
      </c>
      <c r="L257" s="30">
        <f>G257/'Table 5.1'!M257</f>
        <v>-2.0421186981492466E-3</v>
      </c>
      <c r="M257" s="30">
        <f>H257/'Table 5.1'!N257</f>
        <v>0</v>
      </c>
      <c r="N257" s="64">
        <f>I257/'Table 5.1'!N257</f>
        <v>-3.3950223356732555E-2</v>
      </c>
      <c r="O257" s="179">
        <f t="shared" si="6"/>
        <v>372</v>
      </c>
      <c r="P257" s="180">
        <f t="shared" si="7"/>
        <v>383</v>
      </c>
      <c r="Q257" s="157"/>
      <c r="R257" s="157"/>
      <c r="S257" s="157"/>
      <c r="T257" s="157"/>
      <c r="U257" s="157"/>
      <c r="V257" s="157"/>
      <c r="W257" s="157"/>
    </row>
    <row r="258" spans="1:23" x14ac:dyDescent="0.2">
      <c r="A258" s="157"/>
      <c r="B258" s="19">
        <v>113365203</v>
      </c>
      <c r="C258" s="74" t="s">
        <v>340</v>
      </c>
      <c r="D258" s="75" t="s">
        <v>328</v>
      </c>
      <c r="E258" s="86">
        <f>'Table 5.1'!J258-'Table 5.1'!K258</f>
        <v>4.0000000000006697E-4</v>
      </c>
      <c r="F258" s="87">
        <f>'Table 5.1'!K258-'Table 5.1'!L258</f>
        <v>2.1999999999999797E-3</v>
      </c>
      <c r="G258" s="87">
        <f>'Table 5.1'!L258-'Table 5.1'!M258</f>
        <v>7.7000000000000401E-3</v>
      </c>
      <c r="H258" s="88">
        <f>'Table 5.1'!M258-'Table 5.1'!N258</f>
        <v>0</v>
      </c>
      <c r="I258" s="81">
        <f>'Table 5.1'!J258-'Table 5.1'!N258</f>
        <v>1.0300000000000087E-2</v>
      </c>
      <c r="J258" s="92">
        <f>E258/'Table 5.1'!K258</f>
        <v>4.413062665490589E-4</v>
      </c>
      <c r="K258" s="30">
        <f>F258/'Table 5.1'!L258</f>
        <v>2.4330900243308778E-3</v>
      </c>
      <c r="L258" s="30">
        <f>G258/'Table 5.1'!M258</f>
        <v>8.5889570552147698E-3</v>
      </c>
      <c r="M258" s="30">
        <f>H258/'Table 5.1'!N258</f>
        <v>0</v>
      </c>
      <c r="N258" s="64">
        <f>I258/'Table 5.1'!N258</f>
        <v>1.1489124372560052E-2</v>
      </c>
      <c r="O258" s="179">
        <f t="shared" si="6"/>
        <v>227</v>
      </c>
      <c r="P258" s="180">
        <f t="shared" si="7"/>
        <v>223</v>
      </c>
      <c r="Q258" s="157"/>
      <c r="R258" s="157"/>
      <c r="S258" s="157"/>
      <c r="T258" s="157"/>
      <c r="U258" s="157"/>
      <c r="V258" s="157"/>
      <c r="W258" s="157"/>
    </row>
    <row r="259" spans="1:23" x14ac:dyDescent="0.2">
      <c r="A259" s="157"/>
      <c r="B259" s="19">
        <v>113365303</v>
      </c>
      <c r="C259" s="74" t="s">
        <v>341</v>
      </c>
      <c r="D259" s="75" t="s">
        <v>328</v>
      </c>
      <c r="E259" s="86">
        <f>'Table 5.1'!J259-'Table 5.1'!K259</f>
        <v>-2.1499999999999964E-2</v>
      </c>
      <c r="F259" s="87">
        <f>'Table 5.1'!K259-'Table 5.1'!L259</f>
        <v>4.9000000000000155E-3</v>
      </c>
      <c r="G259" s="87">
        <f>'Table 5.1'!L259-'Table 5.1'!M259</f>
        <v>7.5999999999999401E-3</v>
      </c>
      <c r="H259" s="88">
        <f>'Table 5.1'!M259-'Table 5.1'!N259</f>
        <v>0</v>
      </c>
      <c r="I259" s="81">
        <f>'Table 5.1'!J259-'Table 5.1'!N259</f>
        <v>-9.000000000000008E-3</v>
      </c>
      <c r="J259" s="92">
        <f>E259/'Table 5.1'!K259</f>
        <v>-2.3351797545345894E-2</v>
      </c>
      <c r="K259" s="30">
        <f>F259/'Table 5.1'!L259</f>
        <v>5.3505132124918274E-3</v>
      </c>
      <c r="L259" s="30">
        <f>G259/'Table 5.1'!M259</f>
        <v>8.368200836820017E-3</v>
      </c>
      <c r="M259" s="30">
        <f>H259/'Table 5.1'!N259</f>
        <v>0</v>
      </c>
      <c r="N259" s="64">
        <f>I259/'Table 5.1'!N259</f>
        <v>-9.9097115172869493E-3</v>
      </c>
      <c r="O259" s="179">
        <f t="shared" si="6"/>
        <v>322</v>
      </c>
      <c r="P259" s="180">
        <f t="shared" si="7"/>
        <v>322</v>
      </c>
      <c r="Q259" s="157"/>
      <c r="R259" s="157"/>
      <c r="S259" s="157"/>
      <c r="T259" s="157"/>
      <c r="U259" s="157"/>
      <c r="V259" s="157"/>
      <c r="W259" s="157"/>
    </row>
    <row r="260" spans="1:23" x14ac:dyDescent="0.2">
      <c r="A260" s="157"/>
      <c r="B260" s="19">
        <v>113367003</v>
      </c>
      <c r="C260" s="74" t="s">
        <v>342</v>
      </c>
      <c r="D260" s="75" t="s">
        <v>328</v>
      </c>
      <c r="E260" s="86">
        <f>'Table 5.1'!J260-'Table 5.1'!K260</f>
        <v>7.8000000000000291E-3</v>
      </c>
      <c r="F260" s="87">
        <f>'Table 5.1'!K260-'Table 5.1'!L260</f>
        <v>-4.4399999999999995E-2</v>
      </c>
      <c r="G260" s="87">
        <f>'Table 5.1'!L260-'Table 5.1'!M260</f>
        <v>-3.0000000000000027E-2</v>
      </c>
      <c r="H260" s="88">
        <f>'Table 5.1'!M260-'Table 5.1'!N260</f>
        <v>0</v>
      </c>
      <c r="I260" s="81">
        <f>'Table 5.1'!J260-'Table 5.1'!N260</f>
        <v>-6.6599999999999993E-2</v>
      </c>
      <c r="J260" s="92">
        <f>E260/'Table 5.1'!K260</f>
        <v>8.75224416517059E-3</v>
      </c>
      <c r="K260" s="30">
        <f>F260/'Table 5.1'!L260</f>
        <v>-4.7456177853783664E-2</v>
      </c>
      <c r="L260" s="30">
        <f>G260/'Table 5.1'!M260</f>
        <v>-3.1068765534382793E-2</v>
      </c>
      <c r="M260" s="30">
        <f>H260/'Table 5.1'!N260</f>
        <v>0</v>
      </c>
      <c r="N260" s="64">
        <f>I260/'Table 5.1'!N260</f>
        <v>-6.8972659486329732E-2</v>
      </c>
      <c r="O260" s="179">
        <f t="shared" si="6"/>
        <v>454</v>
      </c>
      <c r="P260" s="180">
        <f t="shared" si="7"/>
        <v>463</v>
      </c>
      <c r="Q260" s="157"/>
      <c r="R260" s="157"/>
      <c r="S260" s="157"/>
      <c r="T260" s="157"/>
      <c r="U260" s="157"/>
      <c r="V260" s="157"/>
      <c r="W260" s="157"/>
    </row>
    <row r="261" spans="1:23" x14ac:dyDescent="0.2">
      <c r="A261" s="157"/>
      <c r="B261" s="19">
        <v>113369003</v>
      </c>
      <c r="C261" s="74" t="s">
        <v>343</v>
      </c>
      <c r="D261" s="75" t="s">
        <v>328</v>
      </c>
      <c r="E261" s="86">
        <f>'Table 5.1'!J261-'Table 5.1'!K261</f>
        <v>-1.2800000000000034E-2</v>
      </c>
      <c r="F261" s="87">
        <f>'Table 5.1'!K261-'Table 5.1'!L261</f>
        <v>-1.2699999999999934E-2</v>
      </c>
      <c r="G261" s="87">
        <f>'Table 5.1'!L261-'Table 5.1'!M261</f>
        <v>2.6200000000000001E-2</v>
      </c>
      <c r="H261" s="88">
        <f>'Table 5.1'!M261-'Table 5.1'!N261</f>
        <v>0</v>
      </c>
      <c r="I261" s="81">
        <f>'Table 5.1'!J261-'Table 5.1'!N261</f>
        <v>7.0000000000003393E-4</v>
      </c>
      <c r="J261" s="92">
        <f>E261/'Table 5.1'!K261</f>
        <v>-1.5194681861348567E-2</v>
      </c>
      <c r="K261" s="30">
        <f>F261/'Table 5.1'!L261</f>
        <v>-1.4852064086071728E-2</v>
      </c>
      <c r="L261" s="30">
        <f>G261/'Table 5.1'!M261</f>
        <v>3.1608155386657018E-2</v>
      </c>
      <c r="M261" s="30">
        <f>H261/'Table 5.1'!N261</f>
        <v>0</v>
      </c>
      <c r="N261" s="64">
        <f>I261/'Table 5.1'!N261</f>
        <v>8.4449270117026656E-4</v>
      </c>
      <c r="O261" s="179">
        <f t="shared" ref="O261:O324" si="8">_xlfn.RANK.EQ(I261, I$5:I$504)</f>
        <v>277</v>
      </c>
      <c r="P261" s="180">
        <f t="shared" ref="P261:P324" si="9">_xlfn.RANK.EQ(N261, N$5:N$504)</f>
        <v>277</v>
      </c>
      <c r="Q261" s="157"/>
      <c r="R261" s="157"/>
      <c r="S261" s="157"/>
      <c r="T261" s="157"/>
      <c r="U261" s="157"/>
      <c r="V261" s="157"/>
      <c r="W261" s="157"/>
    </row>
    <row r="262" spans="1:23" x14ac:dyDescent="0.2">
      <c r="A262" s="157"/>
      <c r="B262" s="19">
        <v>113380303</v>
      </c>
      <c r="C262" s="74" t="s">
        <v>353</v>
      </c>
      <c r="D262" s="75" t="s">
        <v>354</v>
      </c>
      <c r="E262" s="86">
        <f>'Table 5.1'!J262-'Table 5.1'!K262</f>
        <v>-1.1899999999999911E-2</v>
      </c>
      <c r="F262" s="87">
        <f>'Table 5.1'!K262-'Table 5.1'!L262</f>
        <v>3.0200000000000005E-2</v>
      </c>
      <c r="G262" s="87">
        <f>'Table 5.1'!L262-'Table 5.1'!M262</f>
        <v>1.6899999999999915E-2</v>
      </c>
      <c r="H262" s="88">
        <f>'Table 5.1'!M262-'Table 5.1'!N262</f>
        <v>0</v>
      </c>
      <c r="I262" s="81">
        <f>'Table 5.1'!J262-'Table 5.1'!N262</f>
        <v>3.5200000000000009E-2</v>
      </c>
      <c r="J262" s="92">
        <f>E262/'Table 5.1'!K262</f>
        <v>-1.2078765732846032E-2</v>
      </c>
      <c r="K262" s="30">
        <f>F262/'Table 5.1'!L262</f>
        <v>3.1623036649214668E-2</v>
      </c>
      <c r="L262" s="30">
        <f>G262/'Table 5.1'!M262</f>
        <v>1.8015136979000014E-2</v>
      </c>
      <c r="M262" s="30">
        <f>H262/'Table 5.1'!N262</f>
        <v>0</v>
      </c>
      <c r="N262" s="64">
        <f>I262/'Table 5.1'!N262</f>
        <v>3.7522652169278338E-2</v>
      </c>
      <c r="O262" s="179">
        <f t="shared" si="8"/>
        <v>123</v>
      </c>
      <c r="P262" s="180">
        <f t="shared" si="9"/>
        <v>122</v>
      </c>
      <c r="Q262" s="157"/>
      <c r="R262" s="157"/>
      <c r="S262" s="157"/>
      <c r="T262" s="157"/>
      <c r="U262" s="157"/>
      <c r="V262" s="157"/>
      <c r="W262" s="157"/>
    </row>
    <row r="263" spans="1:23" x14ac:dyDescent="0.2">
      <c r="A263" s="157"/>
      <c r="B263" s="19">
        <v>113381303</v>
      </c>
      <c r="C263" s="74" t="s">
        <v>355</v>
      </c>
      <c r="D263" s="75" t="s">
        <v>354</v>
      </c>
      <c r="E263" s="86">
        <f>'Table 5.1'!J263-'Table 5.1'!K263</f>
        <v>1.0900000000000021E-2</v>
      </c>
      <c r="F263" s="87">
        <f>'Table 5.1'!K263-'Table 5.1'!L263</f>
        <v>-6.9000000000000172E-3</v>
      </c>
      <c r="G263" s="87">
        <f>'Table 5.1'!L263-'Table 5.1'!M263</f>
        <v>2.849999999999997E-2</v>
      </c>
      <c r="H263" s="88">
        <f>'Table 5.1'!M263-'Table 5.1'!N263</f>
        <v>0</v>
      </c>
      <c r="I263" s="81">
        <f>'Table 5.1'!J263-'Table 5.1'!N263</f>
        <v>3.2499999999999973E-2</v>
      </c>
      <c r="J263" s="92">
        <f>E263/'Table 5.1'!K263</f>
        <v>1.2991656734207414E-2</v>
      </c>
      <c r="K263" s="30">
        <f>F263/'Table 5.1'!L263</f>
        <v>-8.1569925523111691E-3</v>
      </c>
      <c r="L263" s="30">
        <f>G263/'Table 5.1'!M263</f>
        <v>3.4866650354783424E-2</v>
      </c>
      <c r="M263" s="30">
        <f>H263/'Table 5.1'!N263</f>
        <v>0</v>
      </c>
      <c r="N263" s="64">
        <f>I263/'Table 5.1'!N263</f>
        <v>3.9760215316858298E-2</v>
      </c>
      <c r="O263" s="179">
        <f t="shared" si="8"/>
        <v>131</v>
      </c>
      <c r="P263" s="180">
        <f t="shared" si="9"/>
        <v>114</v>
      </c>
      <c r="Q263" s="157"/>
      <c r="R263" s="157"/>
      <c r="S263" s="157"/>
      <c r="T263" s="157"/>
      <c r="U263" s="157"/>
      <c r="V263" s="157"/>
      <c r="W263" s="157"/>
    </row>
    <row r="264" spans="1:23" x14ac:dyDescent="0.2">
      <c r="A264" s="157"/>
      <c r="B264" s="19">
        <v>113382303</v>
      </c>
      <c r="C264" s="74" t="s">
        <v>356</v>
      </c>
      <c r="D264" s="75" t="s">
        <v>354</v>
      </c>
      <c r="E264" s="86">
        <f>'Table 5.1'!J264-'Table 5.1'!K264</f>
        <v>-1.2000000000000011E-2</v>
      </c>
      <c r="F264" s="87">
        <f>'Table 5.1'!K264-'Table 5.1'!L264</f>
        <v>1.4399999999999968E-2</v>
      </c>
      <c r="G264" s="87">
        <f>'Table 5.1'!L264-'Table 5.1'!M264</f>
        <v>1.8299999999999983E-2</v>
      </c>
      <c r="H264" s="88">
        <f>'Table 5.1'!M264-'Table 5.1'!N264</f>
        <v>0</v>
      </c>
      <c r="I264" s="81">
        <f>'Table 5.1'!J264-'Table 5.1'!N264</f>
        <v>2.0699999999999941E-2</v>
      </c>
      <c r="J264" s="92">
        <f>E264/'Table 5.1'!K264</f>
        <v>-1.2659563245068057E-2</v>
      </c>
      <c r="K264" s="30">
        <f>F264/'Table 5.1'!L264</f>
        <v>1.5425816818425248E-2</v>
      </c>
      <c r="L264" s="30">
        <f>G264/'Table 5.1'!M264</f>
        <v>1.9995629370629351E-2</v>
      </c>
      <c r="M264" s="30">
        <f>H264/'Table 5.1'!N264</f>
        <v>0</v>
      </c>
      <c r="N264" s="64">
        <f>I264/'Table 5.1'!N264</f>
        <v>2.2618006993006926E-2</v>
      </c>
      <c r="O264" s="179">
        <f t="shared" si="8"/>
        <v>175</v>
      </c>
      <c r="P264" s="180">
        <f t="shared" si="9"/>
        <v>172</v>
      </c>
      <c r="Q264" s="157"/>
      <c r="R264" s="157"/>
      <c r="S264" s="157"/>
      <c r="T264" s="157"/>
      <c r="U264" s="157"/>
      <c r="V264" s="157"/>
      <c r="W264" s="157"/>
    </row>
    <row r="265" spans="1:23" x14ac:dyDescent="0.2">
      <c r="A265" s="157"/>
      <c r="B265" s="19">
        <v>113384603</v>
      </c>
      <c r="C265" s="74" t="s">
        <v>357</v>
      </c>
      <c r="D265" s="75" t="s">
        <v>354</v>
      </c>
      <c r="E265" s="86">
        <f>'Table 5.1'!J265-'Table 5.1'!K265</f>
        <v>-3.1600000000000072E-2</v>
      </c>
      <c r="F265" s="87">
        <f>'Table 5.1'!K265-'Table 5.1'!L265</f>
        <v>-1.8999999999999906E-2</v>
      </c>
      <c r="G265" s="87">
        <f>'Table 5.1'!L265-'Table 5.1'!M265</f>
        <v>4.9099999999999921E-2</v>
      </c>
      <c r="H265" s="88">
        <f>'Table 5.1'!M265-'Table 5.1'!N265</f>
        <v>0</v>
      </c>
      <c r="I265" s="81">
        <f>'Table 5.1'!J265-'Table 5.1'!N265</f>
        <v>-1.5000000000000568E-3</v>
      </c>
      <c r="J265" s="92">
        <f>E265/'Table 5.1'!K265</f>
        <v>-2.0931310856461598E-2</v>
      </c>
      <c r="K265" s="30">
        <f>F265/'Table 5.1'!L265</f>
        <v>-1.2428861123830645E-2</v>
      </c>
      <c r="L265" s="30">
        <f>G265/'Table 5.1'!M265</f>
        <v>3.3184644498513056E-2</v>
      </c>
      <c r="M265" s="30">
        <f>H265/'Table 5.1'!N265</f>
        <v>0</v>
      </c>
      <c r="N265" s="64">
        <f>I265/'Table 5.1'!N265</f>
        <v>-1.0137875101379134E-3</v>
      </c>
      <c r="O265" s="179">
        <f t="shared" si="8"/>
        <v>293</v>
      </c>
      <c r="P265" s="180">
        <f t="shared" si="9"/>
        <v>287</v>
      </c>
      <c r="Q265" s="157"/>
      <c r="R265" s="157"/>
      <c r="S265" s="157"/>
      <c r="T265" s="157"/>
      <c r="U265" s="157"/>
      <c r="V265" s="157"/>
      <c r="W265" s="157"/>
    </row>
    <row r="266" spans="1:23" x14ac:dyDescent="0.2">
      <c r="A266" s="157"/>
      <c r="B266" s="19">
        <v>113385003</v>
      </c>
      <c r="C266" s="74" t="s">
        <v>358</v>
      </c>
      <c r="D266" s="75" t="s">
        <v>354</v>
      </c>
      <c r="E266" s="86">
        <f>'Table 5.1'!J266-'Table 5.1'!K266</f>
        <v>9.5999999999999419E-3</v>
      </c>
      <c r="F266" s="87">
        <f>'Table 5.1'!K266-'Table 5.1'!L266</f>
        <v>4.2499999999999982E-2</v>
      </c>
      <c r="G266" s="87">
        <f>'Table 5.1'!L266-'Table 5.1'!M266</f>
        <v>2.2199999999999998E-2</v>
      </c>
      <c r="H266" s="88">
        <f>'Table 5.1'!M266-'Table 5.1'!N266</f>
        <v>0</v>
      </c>
      <c r="I266" s="81">
        <f>'Table 5.1'!J266-'Table 5.1'!N266</f>
        <v>7.4299999999999922E-2</v>
      </c>
      <c r="J266" s="92">
        <f>E266/'Table 5.1'!K266</f>
        <v>1.0340370529943927E-2</v>
      </c>
      <c r="K266" s="30">
        <f>F266/'Table 5.1'!L266</f>
        <v>4.7973811942657166E-2</v>
      </c>
      <c r="L266" s="30">
        <f>G266/'Table 5.1'!M266</f>
        <v>2.5703369225425491E-2</v>
      </c>
      <c r="M266" s="30">
        <f>H266/'Table 5.1'!N266</f>
        <v>0</v>
      </c>
      <c r="N266" s="64">
        <f>I266/'Table 5.1'!N266</f>
        <v>8.6025240245455506E-2</v>
      </c>
      <c r="O266" s="179">
        <f t="shared" si="8"/>
        <v>44</v>
      </c>
      <c r="P266" s="180">
        <f t="shared" si="9"/>
        <v>32</v>
      </c>
      <c r="Q266" s="157"/>
      <c r="R266" s="157"/>
      <c r="S266" s="157"/>
      <c r="T266" s="157"/>
      <c r="U266" s="157"/>
      <c r="V266" s="157"/>
      <c r="W266" s="157"/>
    </row>
    <row r="267" spans="1:23" x14ac:dyDescent="0.2">
      <c r="A267" s="157"/>
      <c r="B267" s="19">
        <v>113385303</v>
      </c>
      <c r="C267" s="74" t="s">
        <v>359</v>
      </c>
      <c r="D267" s="75" t="s">
        <v>354</v>
      </c>
      <c r="E267" s="86">
        <f>'Table 5.1'!J267-'Table 5.1'!K267</f>
        <v>1.3500000000000068E-2</v>
      </c>
      <c r="F267" s="87">
        <f>'Table 5.1'!K267-'Table 5.1'!L267</f>
        <v>2.0699999999999941E-2</v>
      </c>
      <c r="G267" s="87">
        <f>'Table 5.1'!L267-'Table 5.1'!M267</f>
        <v>3.8000000000000256E-3</v>
      </c>
      <c r="H267" s="88">
        <f>'Table 5.1'!M267-'Table 5.1'!N267</f>
        <v>0</v>
      </c>
      <c r="I267" s="81">
        <f>'Table 5.1'!J267-'Table 5.1'!N267</f>
        <v>3.8000000000000034E-2</v>
      </c>
      <c r="J267" s="92">
        <f>E267/'Table 5.1'!K267</f>
        <v>1.4840057161701736E-2</v>
      </c>
      <c r="K267" s="30">
        <f>F267/'Table 5.1'!L267</f>
        <v>2.3284589426321643E-2</v>
      </c>
      <c r="L267" s="30">
        <f>G267/'Table 5.1'!M267</f>
        <v>4.2928151830095183E-3</v>
      </c>
      <c r="M267" s="30">
        <f>H267/'Table 5.1'!N267</f>
        <v>0</v>
      </c>
      <c r="N267" s="64">
        <f>I267/'Table 5.1'!N267</f>
        <v>4.2928151830094935E-2</v>
      </c>
      <c r="O267" s="179">
        <f t="shared" si="8"/>
        <v>112</v>
      </c>
      <c r="P267" s="180">
        <f t="shared" si="9"/>
        <v>101</v>
      </c>
      <c r="Q267" s="157"/>
      <c r="R267" s="157"/>
      <c r="S267" s="157"/>
      <c r="T267" s="157"/>
      <c r="U267" s="157"/>
      <c r="V267" s="157"/>
      <c r="W267" s="157"/>
    </row>
    <row r="268" spans="1:23" x14ac:dyDescent="0.2">
      <c r="A268" s="157"/>
      <c r="B268" s="19">
        <v>114060503</v>
      </c>
      <c r="C268" s="74" t="s">
        <v>92</v>
      </c>
      <c r="D268" s="75" t="s">
        <v>93</v>
      </c>
      <c r="E268" s="86">
        <f>'Table 5.1'!J268-'Table 5.1'!K268</f>
        <v>4.9599999999999866E-2</v>
      </c>
      <c r="F268" s="87">
        <f>'Table 5.1'!K268-'Table 5.1'!L268</f>
        <v>1.4500000000000179E-2</v>
      </c>
      <c r="G268" s="87">
        <f>'Table 5.1'!L268-'Table 5.1'!M268</f>
        <v>-5.8000000000000274E-3</v>
      </c>
      <c r="H268" s="88">
        <f>'Table 5.1'!M268-'Table 5.1'!N268</f>
        <v>0</v>
      </c>
      <c r="I268" s="81">
        <f>'Table 5.1'!J268-'Table 5.1'!N268</f>
        <v>5.8300000000000018E-2</v>
      </c>
      <c r="J268" s="92">
        <f>E268/'Table 5.1'!K268</f>
        <v>4.5342353048724623E-2</v>
      </c>
      <c r="K268" s="30">
        <f>F268/'Table 5.1'!L268</f>
        <v>1.343338891977041E-2</v>
      </c>
      <c r="L268" s="30">
        <f>G268/'Table 5.1'!M268</f>
        <v>-5.3446369332842128E-3</v>
      </c>
      <c r="M268" s="30">
        <f>H268/'Table 5.1'!N268</f>
        <v>0</v>
      </c>
      <c r="N268" s="64">
        <f>I268/'Table 5.1'!N268</f>
        <v>5.3722816070770382E-2</v>
      </c>
      <c r="O268" s="179">
        <f t="shared" si="8"/>
        <v>64</v>
      </c>
      <c r="P268" s="180">
        <f t="shared" si="9"/>
        <v>71</v>
      </c>
      <c r="Q268" s="157"/>
      <c r="R268" s="157"/>
      <c r="S268" s="157"/>
      <c r="T268" s="157"/>
      <c r="U268" s="157"/>
      <c r="V268" s="157"/>
      <c r="W268" s="157"/>
    </row>
    <row r="269" spans="1:23" x14ac:dyDescent="0.2">
      <c r="A269" s="157"/>
      <c r="B269" s="19">
        <v>114060753</v>
      </c>
      <c r="C269" s="74" t="s">
        <v>94</v>
      </c>
      <c r="D269" s="75" t="s">
        <v>93</v>
      </c>
      <c r="E269" s="86">
        <f>'Table 5.1'!J269-'Table 5.1'!K269</f>
        <v>1.529999999999998E-2</v>
      </c>
      <c r="F269" s="87">
        <f>'Table 5.1'!K269-'Table 5.1'!L269</f>
        <v>-1.0199999999999987E-2</v>
      </c>
      <c r="G269" s="87">
        <f>'Table 5.1'!L269-'Table 5.1'!M269</f>
        <v>-6.1999999999999833E-3</v>
      </c>
      <c r="H269" s="88">
        <f>'Table 5.1'!M269-'Table 5.1'!N269</f>
        <v>0</v>
      </c>
      <c r="I269" s="81">
        <f>'Table 5.1'!J269-'Table 5.1'!N269</f>
        <v>-1.0999999999999899E-3</v>
      </c>
      <c r="J269" s="92">
        <f>E269/'Table 5.1'!K269</f>
        <v>2.0617167497641802E-2</v>
      </c>
      <c r="K269" s="30">
        <f>F269/'Table 5.1'!L269</f>
        <v>-1.3558420842748886E-2</v>
      </c>
      <c r="L269" s="30">
        <f>G269/'Table 5.1'!M269</f>
        <v>-8.1740276862227873E-3</v>
      </c>
      <c r="M269" s="30">
        <f>H269/'Table 5.1'!N269</f>
        <v>0</v>
      </c>
      <c r="N269" s="64">
        <f>I269/'Table 5.1'!N269</f>
        <v>-1.4502307185233882E-3</v>
      </c>
      <c r="O269" s="179">
        <f t="shared" si="8"/>
        <v>287</v>
      </c>
      <c r="P269" s="180">
        <f t="shared" si="9"/>
        <v>292</v>
      </c>
      <c r="Q269" s="157"/>
      <c r="R269" s="157"/>
      <c r="S269" s="157"/>
      <c r="T269" s="157"/>
      <c r="U269" s="157"/>
      <c r="V269" s="157"/>
      <c r="W269" s="157"/>
    </row>
    <row r="270" spans="1:23" x14ac:dyDescent="0.2">
      <c r="A270" s="157"/>
      <c r="B270" s="19">
        <v>114060853</v>
      </c>
      <c r="C270" s="74" t="s">
        <v>95</v>
      </c>
      <c r="D270" s="75" t="s">
        <v>93</v>
      </c>
      <c r="E270" s="86">
        <f>'Table 5.1'!J270-'Table 5.1'!K270</f>
        <v>-1.0000000000000009E-2</v>
      </c>
      <c r="F270" s="87">
        <f>'Table 5.1'!K270-'Table 5.1'!L270</f>
        <v>2.1700000000000053E-2</v>
      </c>
      <c r="G270" s="87">
        <f>'Table 5.1'!L270-'Table 5.1'!M270</f>
        <v>9.299999999999975E-3</v>
      </c>
      <c r="H270" s="88">
        <f>'Table 5.1'!M270-'Table 5.1'!N270</f>
        <v>0</v>
      </c>
      <c r="I270" s="81">
        <f>'Table 5.1'!J270-'Table 5.1'!N270</f>
        <v>2.1000000000000019E-2</v>
      </c>
      <c r="J270" s="92">
        <f>E270/'Table 5.1'!K270</f>
        <v>-1.1339154099104217E-2</v>
      </c>
      <c r="K270" s="30">
        <f>F270/'Table 5.1'!L270</f>
        <v>2.5226691467100736E-2</v>
      </c>
      <c r="L270" s="30">
        <f>G270/'Table 5.1'!M270</f>
        <v>1.0929603948760106E-2</v>
      </c>
      <c r="M270" s="30">
        <f>H270/'Table 5.1'!N270</f>
        <v>0</v>
      </c>
      <c r="N270" s="64">
        <f>I270/'Table 5.1'!N270</f>
        <v>2.467975085203904E-2</v>
      </c>
      <c r="O270" s="179">
        <f t="shared" si="8"/>
        <v>173</v>
      </c>
      <c r="P270" s="180">
        <f t="shared" si="9"/>
        <v>162</v>
      </c>
      <c r="Q270" s="157"/>
      <c r="R270" s="157"/>
      <c r="S270" s="157"/>
      <c r="T270" s="157"/>
      <c r="U270" s="157"/>
      <c r="V270" s="157"/>
      <c r="W270" s="157"/>
    </row>
    <row r="271" spans="1:23" x14ac:dyDescent="0.2">
      <c r="A271" s="157"/>
      <c r="B271" s="19">
        <v>114061103</v>
      </c>
      <c r="C271" s="74" t="s">
        <v>96</v>
      </c>
      <c r="D271" s="75" t="s">
        <v>93</v>
      </c>
      <c r="E271" s="86">
        <f>'Table 5.1'!J271-'Table 5.1'!K271</f>
        <v>1.419999999999999E-2</v>
      </c>
      <c r="F271" s="87">
        <f>'Table 5.1'!K271-'Table 5.1'!L271</f>
        <v>-1.6300000000000092E-2</v>
      </c>
      <c r="G271" s="87">
        <f>'Table 5.1'!L271-'Table 5.1'!M271</f>
        <v>8.80000000000003E-3</v>
      </c>
      <c r="H271" s="88">
        <f>'Table 5.1'!M271-'Table 5.1'!N271</f>
        <v>0</v>
      </c>
      <c r="I271" s="81">
        <f>'Table 5.1'!J271-'Table 5.1'!N271</f>
        <v>6.6999999999999282E-3</v>
      </c>
      <c r="J271" s="92">
        <f>E271/'Table 5.1'!K271</f>
        <v>1.7622238768925279E-2</v>
      </c>
      <c r="K271" s="30">
        <f>F271/'Table 5.1'!L271</f>
        <v>-1.9827271621457355E-2</v>
      </c>
      <c r="L271" s="30">
        <f>G271/'Table 5.1'!M271</f>
        <v>1.0820115578507353E-2</v>
      </c>
      <c r="M271" s="30">
        <f>H271/'Table 5.1'!N271</f>
        <v>0</v>
      </c>
      <c r="N271" s="64">
        <f>I271/'Table 5.1'!N271</f>
        <v>8.2380425427270726E-3</v>
      </c>
      <c r="O271" s="179">
        <f t="shared" si="8"/>
        <v>241</v>
      </c>
      <c r="P271" s="180">
        <f t="shared" si="9"/>
        <v>237</v>
      </c>
      <c r="Q271" s="157"/>
      <c r="R271" s="157"/>
      <c r="S271" s="157"/>
      <c r="T271" s="157"/>
      <c r="U271" s="157"/>
      <c r="V271" s="157"/>
      <c r="W271" s="157"/>
    </row>
    <row r="272" spans="1:23" x14ac:dyDescent="0.2">
      <c r="A272" s="157"/>
      <c r="B272" s="19">
        <v>114061503</v>
      </c>
      <c r="C272" s="74" t="s">
        <v>97</v>
      </c>
      <c r="D272" s="75" t="s">
        <v>93</v>
      </c>
      <c r="E272" s="86">
        <f>'Table 5.1'!J272-'Table 5.1'!K272</f>
        <v>-3.4000000000000696E-3</v>
      </c>
      <c r="F272" s="87">
        <f>'Table 5.1'!K272-'Table 5.1'!L272</f>
        <v>-5.6999999999999273E-3</v>
      </c>
      <c r="G272" s="87">
        <f>'Table 5.1'!L272-'Table 5.1'!M272</f>
        <v>9.199999999999986E-3</v>
      </c>
      <c r="H272" s="88">
        <f>'Table 5.1'!M272-'Table 5.1'!N272</f>
        <v>0</v>
      </c>
      <c r="I272" s="81">
        <f>'Table 5.1'!J272-'Table 5.1'!N272</f>
        <v>9.9999999999988987E-5</v>
      </c>
      <c r="J272" s="92">
        <f>E272/'Table 5.1'!K272</f>
        <v>-4.8773490173577242E-3</v>
      </c>
      <c r="K272" s="30">
        <f>F272/'Table 5.1'!L272</f>
        <v>-8.1104154809333064E-3</v>
      </c>
      <c r="L272" s="30">
        <f>G272/'Table 5.1'!M272</f>
        <v>1.3264129181084178E-2</v>
      </c>
      <c r="M272" s="30">
        <f>H272/'Table 5.1'!N272</f>
        <v>0</v>
      </c>
      <c r="N272" s="64">
        <f>I272/'Table 5.1'!N272</f>
        <v>1.4417531718568193E-4</v>
      </c>
      <c r="O272" s="179">
        <f t="shared" si="8"/>
        <v>282</v>
      </c>
      <c r="P272" s="180">
        <f t="shared" si="9"/>
        <v>282</v>
      </c>
      <c r="Q272" s="157"/>
      <c r="R272" s="157"/>
      <c r="S272" s="157"/>
      <c r="T272" s="157"/>
      <c r="U272" s="157"/>
      <c r="V272" s="157"/>
      <c r="W272" s="157"/>
    </row>
    <row r="273" spans="1:23" x14ac:dyDescent="0.2">
      <c r="A273" s="157"/>
      <c r="B273" s="19">
        <v>114062003</v>
      </c>
      <c r="C273" s="74" t="s">
        <v>98</v>
      </c>
      <c r="D273" s="75" t="s">
        <v>93</v>
      </c>
      <c r="E273" s="86">
        <f>'Table 5.1'!J273-'Table 5.1'!K273</f>
        <v>-1.1500000000000066E-2</v>
      </c>
      <c r="F273" s="87">
        <f>'Table 5.1'!K273-'Table 5.1'!L273</f>
        <v>6.9000000000000172E-3</v>
      </c>
      <c r="G273" s="87">
        <f>'Table 5.1'!L273-'Table 5.1'!M273</f>
        <v>5.3000000000000824E-3</v>
      </c>
      <c r="H273" s="88">
        <f>'Table 5.1'!M273-'Table 5.1'!N273</f>
        <v>0</v>
      </c>
      <c r="I273" s="81">
        <f>'Table 5.1'!J273-'Table 5.1'!N273</f>
        <v>7.0000000000003393E-4</v>
      </c>
      <c r="J273" s="92">
        <f>E273/'Table 5.1'!K273</f>
        <v>-1.5616512764801827E-2</v>
      </c>
      <c r="K273" s="30">
        <f>F273/'Table 5.1'!L273</f>
        <v>9.4585332419465616E-3</v>
      </c>
      <c r="L273" s="30">
        <f>G273/'Table 5.1'!M273</f>
        <v>7.3184203258769434E-3</v>
      </c>
      <c r="M273" s="30">
        <f>H273/'Table 5.1'!N273</f>
        <v>0</v>
      </c>
      <c r="N273" s="64">
        <f>I273/'Table 5.1'!N273</f>
        <v>9.6658381662528858E-4</v>
      </c>
      <c r="O273" s="179">
        <f t="shared" si="8"/>
        <v>277</v>
      </c>
      <c r="P273" s="180">
        <f t="shared" si="9"/>
        <v>275</v>
      </c>
      <c r="Q273" s="157"/>
      <c r="R273" s="157"/>
      <c r="S273" s="157"/>
      <c r="T273" s="157"/>
      <c r="U273" s="157"/>
      <c r="V273" s="157"/>
      <c r="W273" s="157"/>
    </row>
    <row r="274" spans="1:23" x14ac:dyDescent="0.2">
      <c r="A274" s="157"/>
      <c r="B274" s="19">
        <v>114062503</v>
      </c>
      <c r="C274" s="74" t="s">
        <v>99</v>
      </c>
      <c r="D274" s="75" t="s">
        <v>93</v>
      </c>
      <c r="E274" s="86">
        <f>'Table 5.1'!J274-'Table 5.1'!K274</f>
        <v>2.6100000000000012E-2</v>
      </c>
      <c r="F274" s="87">
        <f>'Table 5.1'!K274-'Table 5.1'!L274</f>
        <v>-3.73E-2</v>
      </c>
      <c r="G274" s="87">
        <f>'Table 5.1'!L274-'Table 5.1'!M274</f>
        <v>-1.4900000000000024E-2</v>
      </c>
      <c r="H274" s="88">
        <f>'Table 5.1'!M274-'Table 5.1'!N274</f>
        <v>0</v>
      </c>
      <c r="I274" s="81">
        <f>'Table 5.1'!J274-'Table 5.1'!N274</f>
        <v>-2.6100000000000012E-2</v>
      </c>
      <c r="J274" s="92">
        <f>E274/'Table 5.1'!K274</f>
        <v>3.4432717678100279E-2</v>
      </c>
      <c r="K274" s="30">
        <f>F274/'Table 5.1'!L274</f>
        <v>-4.6900540676474284E-2</v>
      </c>
      <c r="L274" s="30">
        <f>G274/'Table 5.1'!M274</f>
        <v>-1.8390520859047178E-2</v>
      </c>
      <c r="M274" s="30">
        <f>H274/'Table 5.1'!N274</f>
        <v>0</v>
      </c>
      <c r="N274" s="64">
        <f>I274/'Table 5.1'!N274</f>
        <v>-3.2214268081955086E-2</v>
      </c>
      <c r="O274" s="179">
        <f t="shared" si="8"/>
        <v>367</v>
      </c>
      <c r="P274" s="180">
        <f t="shared" si="9"/>
        <v>378</v>
      </c>
      <c r="Q274" s="157"/>
      <c r="R274" s="157"/>
      <c r="S274" s="157"/>
      <c r="T274" s="157"/>
      <c r="U274" s="157"/>
      <c r="V274" s="157"/>
      <c r="W274" s="157"/>
    </row>
    <row r="275" spans="1:23" x14ac:dyDescent="0.2">
      <c r="A275" s="157"/>
      <c r="B275" s="19">
        <v>114063003</v>
      </c>
      <c r="C275" s="74" t="s">
        <v>100</v>
      </c>
      <c r="D275" s="75" t="s">
        <v>93</v>
      </c>
      <c r="E275" s="86">
        <f>'Table 5.1'!J275-'Table 5.1'!K275</f>
        <v>-1.4000000000000012E-2</v>
      </c>
      <c r="F275" s="87">
        <f>'Table 5.1'!K275-'Table 5.1'!L275</f>
        <v>-4.7000000000000375E-3</v>
      </c>
      <c r="G275" s="87">
        <f>'Table 5.1'!L275-'Table 5.1'!M275</f>
        <v>-5.0999999999999934E-3</v>
      </c>
      <c r="H275" s="88">
        <f>'Table 5.1'!M275-'Table 5.1'!N275</f>
        <v>0</v>
      </c>
      <c r="I275" s="81">
        <f>'Table 5.1'!J275-'Table 5.1'!N275</f>
        <v>-2.3800000000000043E-2</v>
      </c>
      <c r="J275" s="92">
        <f>E275/'Table 5.1'!K275</f>
        <v>-1.5943514406104104E-2</v>
      </c>
      <c r="K275" s="30">
        <f>F275/'Table 5.1'!L275</f>
        <v>-5.3239691889443103E-3</v>
      </c>
      <c r="L275" s="30">
        <f>G275/'Table 5.1'!M275</f>
        <v>-5.7438900777114464E-3</v>
      </c>
      <c r="M275" s="30">
        <f>H275/'Table 5.1'!N275</f>
        <v>0</v>
      </c>
      <c r="N275" s="64">
        <f>I275/'Table 5.1'!N275</f>
        <v>-2.6804820362653501E-2</v>
      </c>
      <c r="O275" s="179">
        <f t="shared" si="8"/>
        <v>361</v>
      </c>
      <c r="P275" s="180">
        <f t="shared" si="9"/>
        <v>365</v>
      </c>
      <c r="Q275" s="157"/>
      <c r="R275" s="157"/>
      <c r="S275" s="157"/>
      <c r="T275" s="157"/>
      <c r="U275" s="157"/>
      <c r="V275" s="157"/>
      <c r="W275" s="157"/>
    </row>
    <row r="276" spans="1:23" x14ac:dyDescent="0.2">
      <c r="A276" s="157"/>
      <c r="B276" s="19">
        <v>114063503</v>
      </c>
      <c r="C276" s="74" t="s">
        <v>101</v>
      </c>
      <c r="D276" s="75" t="s">
        <v>93</v>
      </c>
      <c r="E276" s="86">
        <f>'Table 5.1'!J276-'Table 5.1'!K276</f>
        <v>-5.9000000000000163E-3</v>
      </c>
      <c r="F276" s="87">
        <f>'Table 5.1'!K276-'Table 5.1'!L276</f>
        <v>5.0000000000005596E-4</v>
      </c>
      <c r="G276" s="87">
        <f>'Table 5.1'!L276-'Table 5.1'!M276</f>
        <v>1.8499999999999961E-2</v>
      </c>
      <c r="H276" s="88">
        <f>'Table 5.1'!M276-'Table 5.1'!N276</f>
        <v>0</v>
      </c>
      <c r="I276" s="81">
        <f>'Table 5.1'!J276-'Table 5.1'!N276</f>
        <v>1.3100000000000001E-2</v>
      </c>
      <c r="J276" s="92">
        <f>E276/'Table 5.1'!K276</f>
        <v>-6.1483951646519553E-3</v>
      </c>
      <c r="K276" s="30">
        <f>F276/'Table 5.1'!L276</f>
        <v>5.2132207277661975E-4</v>
      </c>
      <c r="L276" s="30">
        <f>G276/'Table 5.1'!M276</f>
        <v>1.9668296831809443E-2</v>
      </c>
      <c r="M276" s="30">
        <f>H276/'Table 5.1'!N276</f>
        <v>0</v>
      </c>
      <c r="N276" s="64">
        <f>I276/'Table 5.1'!N276</f>
        <v>1.3927280459281311E-2</v>
      </c>
      <c r="O276" s="179">
        <f t="shared" si="8"/>
        <v>211</v>
      </c>
      <c r="P276" s="180">
        <f t="shared" si="9"/>
        <v>214</v>
      </c>
      <c r="Q276" s="157"/>
      <c r="R276" s="157"/>
      <c r="S276" s="157"/>
      <c r="T276" s="157"/>
      <c r="U276" s="157"/>
      <c r="V276" s="157"/>
      <c r="W276" s="157"/>
    </row>
    <row r="277" spans="1:23" x14ac:dyDescent="0.2">
      <c r="A277" s="157"/>
      <c r="B277" s="19">
        <v>114064003</v>
      </c>
      <c r="C277" s="74" t="s">
        <v>102</v>
      </c>
      <c r="D277" s="75" t="s">
        <v>93</v>
      </c>
      <c r="E277" s="86">
        <f>'Table 5.1'!J277-'Table 5.1'!K277</f>
        <v>4.0999999999999925E-2</v>
      </c>
      <c r="F277" s="87">
        <f>'Table 5.1'!K277-'Table 5.1'!L277</f>
        <v>2.2800000000000042E-2</v>
      </c>
      <c r="G277" s="87">
        <f>'Table 5.1'!L277-'Table 5.1'!M277</f>
        <v>2.6000000000000467E-3</v>
      </c>
      <c r="H277" s="88">
        <f>'Table 5.1'!M277-'Table 5.1'!N277</f>
        <v>0</v>
      </c>
      <c r="I277" s="81">
        <f>'Table 5.1'!J277-'Table 5.1'!N277</f>
        <v>6.6400000000000015E-2</v>
      </c>
      <c r="J277" s="92">
        <f>E277/'Table 5.1'!K277</f>
        <v>4.4372294372294292E-2</v>
      </c>
      <c r="K277" s="30">
        <f>F277/'Table 5.1'!L277</f>
        <v>2.5299600532623215E-2</v>
      </c>
      <c r="L277" s="30">
        <f>G277/'Table 5.1'!M277</f>
        <v>2.8933897173381335E-3</v>
      </c>
      <c r="M277" s="30">
        <f>H277/'Table 5.1'!N277</f>
        <v>0</v>
      </c>
      <c r="N277" s="64">
        <f>I277/'Table 5.1'!N277</f>
        <v>7.3892722012018713E-2</v>
      </c>
      <c r="O277" s="179">
        <f t="shared" si="8"/>
        <v>54</v>
      </c>
      <c r="P277" s="180">
        <f t="shared" si="9"/>
        <v>49</v>
      </c>
      <c r="Q277" s="157"/>
      <c r="R277" s="157"/>
      <c r="S277" s="157"/>
      <c r="T277" s="157"/>
      <c r="U277" s="157"/>
      <c r="V277" s="157"/>
      <c r="W277" s="157"/>
    </row>
    <row r="278" spans="1:23" x14ac:dyDescent="0.2">
      <c r="A278" s="157"/>
      <c r="B278" s="19">
        <v>114065503</v>
      </c>
      <c r="C278" s="74" t="s">
        <v>103</v>
      </c>
      <c r="D278" s="75" t="s">
        <v>93</v>
      </c>
      <c r="E278" s="86">
        <f>'Table 5.1'!J278-'Table 5.1'!K278</f>
        <v>-3.8000000000000256E-3</v>
      </c>
      <c r="F278" s="87">
        <f>'Table 5.1'!K278-'Table 5.1'!L278</f>
        <v>1.8600000000000061E-2</v>
      </c>
      <c r="G278" s="87">
        <f>'Table 5.1'!L278-'Table 5.1'!M278</f>
        <v>3.4999999999999476E-3</v>
      </c>
      <c r="H278" s="88">
        <f>'Table 5.1'!M278-'Table 5.1'!N278</f>
        <v>0</v>
      </c>
      <c r="I278" s="81">
        <f>'Table 5.1'!J278-'Table 5.1'!N278</f>
        <v>1.8299999999999983E-2</v>
      </c>
      <c r="J278" s="92">
        <f>E278/'Table 5.1'!K278</f>
        <v>-4.2044700154901804E-3</v>
      </c>
      <c r="K278" s="30">
        <f>F278/'Table 5.1'!L278</f>
        <v>2.1012200632625464E-2</v>
      </c>
      <c r="L278" s="30">
        <f>G278/'Table 5.1'!M278</f>
        <v>3.9696041737551863E-3</v>
      </c>
      <c r="M278" s="30">
        <f>H278/'Table 5.1'!N278</f>
        <v>0</v>
      </c>
      <c r="N278" s="64">
        <f>I278/'Table 5.1'!N278</f>
        <v>2.075535896563455E-2</v>
      </c>
      <c r="O278" s="179">
        <f t="shared" si="8"/>
        <v>187</v>
      </c>
      <c r="P278" s="180">
        <f t="shared" si="9"/>
        <v>176</v>
      </c>
      <c r="Q278" s="157"/>
      <c r="R278" s="157"/>
      <c r="S278" s="157"/>
      <c r="T278" s="157"/>
      <c r="U278" s="157"/>
      <c r="V278" s="157"/>
      <c r="W278" s="157"/>
    </row>
    <row r="279" spans="1:23" x14ac:dyDescent="0.2">
      <c r="A279" s="157"/>
      <c r="B279" s="19">
        <v>114066503</v>
      </c>
      <c r="C279" s="74" t="s">
        <v>104</v>
      </c>
      <c r="D279" s="75" t="s">
        <v>93</v>
      </c>
      <c r="E279" s="86">
        <f>'Table 5.1'!J279-'Table 5.1'!K279</f>
        <v>2.5000000000000577E-3</v>
      </c>
      <c r="F279" s="87">
        <f>'Table 5.1'!K279-'Table 5.1'!L279</f>
        <v>1.4599999999999946E-2</v>
      </c>
      <c r="G279" s="87">
        <f>'Table 5.1'!L279-'Table 5.1'!M279</f>
        <v>2.8800000000000048E-2</v>
      </c>
      <c r="H279" s="88">
        <f>'Table 5.1'!M279-'Table 5.1'!N279</f>
        <v>0</v>
      </c>
      <c r="I279" s="81">
        <f>'Table 5.1'!J279-'Table 5.1'!N279</f>
        <v>4.5900000000000052E-2</v>
      </c>
      <c r="J279" s="92">
        <f>E279/'Table 5.1'!K279</f>
        <v>3.1778314478200812E-3</v>
      </c>
      <c r="K279" s="30">
        <f>F279/'Table 5.1'!L279</f>
        <v>1.8909467685532894E-2</v>
      </c>
      <c r="L279" s="30">
        <f>G279/'Table 5.1'!M279</f>
        <v>3.8746132113547757E-2</v>
      </c>
      <c r="M279" s="30">
        <f>H279/'Table 5.1'!N279</f>
        <v>0</v>
      </c>
      <c r="N279" s="64">
        <f>I279/'Table 5.1'!N279</f>
        <v>6.175164805596671E-2</v>
      </c>
      <c r="O279" s="179">
        <f t="shared" si="8"/>
        <v>94</v>
      </c>
      <c r="P279" s="180">
        <f t="shared" si="9"/>
        <v>60</v>
      </c>
      <c r="Q279" s="157"/>
      <c r="R279" s="157"/>
      <c r="S279" s="157"/>
      <c r="T279" s="157"/>
      <c r="U279" s="157"/>
      <c r="V279" s="157"/>
      <c r="W279" s="157"/>
    </row>
    <row r="280" spans="1:23" x14ac:dyDescent="0.2">
      <c r="A280" s="157"/>
      <c r="B280" s="19">
        <v>114067002</v>
      </c>
      <c r="C280" s="74" t="s">
        <v>105</v>
      </c>
      <c r="D280" s="75" t="s">
        <v>93</v>
      </c>
      <c r="E280" s="86">
        <f>'Table 5.1'!J280-'Table 5.1'!K280</f>
        <v>-3.4100000000000019E-2</v>
      </c>
      <c r="F280" s="87">
        <f>'Table 5.1'!K280-'Table 5.1'!L280</f>
        <v>1.3500000000000068E-2</v>
      </c>
      <c r="G280" s="87">
        <f>'Table 5.1'!L280-'Table 5.1'!M280</f>
        <v>2.4199999999999777E-2</v>
      </c>
      <c r="H280" s="88">
        <f>'Table 5.1'!M280-'Table 5.1'!N280</f>
        <v>0</v>
      </c>
      <c r="I280" s="81">
        <f>'Table 5.1'!J280-'Table 5.1'!N280</f>
        <v>3.5999999999998256E-3</v>
      </c>
      <c r="J280" s="92">
        <f>E280/'Table 5.1'!K280</f>
        <v>-1.6925596863056544E-2</v>
      </c>
      <c r="K280" s="30">
        <f>F280/'Table 5.1'!L280</f>
        <v>6.7459524285429081E-3</v>
      </c>
      <c r="L280" s="30">
        <f>G280/'Table 5.1'!M280</f>
        <v>1.2240768841679199E-2</v>
      </c>
      <c r="M280" s="30">
        <f>H280/'Table 5.1'!N280</f>
        <v>0</v>
      </c>
      <c r="N280" s="64">
        <f>I280/'Table 5.1'!N280</f>
        <v>1.8209408194232804E-3</v>
      </c>
      <c r="O280" s="179">
        <f t="shared" si="8"/>
        <v>258</v>
      </c>
      <c r="P280" s="180">
        <f t="shared" si="9"/>
        <v>270</v>
      </c>
      <c r="Q280" s="157"/>
      <c r="R280" s="157"/>
      <c r="S280" s="157"/>
      <c r="T280" s="157"/>
      <c r="U280" s="157"/>
      <c r="V280" s="157"/>
      <c r="W280" s="157"/>
    </row>
    <row r="281" spans="1:23" x14ac:dyDescent="0.2">
      <c r="A281" s="157"/>
      <c r="B281" s="19">
        <v>114067503</v>
      </c>
      <c r="C281" s="74" t="s">
        <v>106</v>
      </c>
      <c r="D281" s="75" t="s">
        <v>93</v>
      </c>
      <c r="E281" s="86">
        <f>'Table 5.1'!J281-'Table 5.1'!K281</f>
        <v>-6.9000000000000172E-3</v>
      </c>
      <c r="F281" s="87">
        <f>'Table 5.1'!K281-'Table 5.1'!L281</f>
        <v>4.1300000000000003E-2</v>
      </c>
      <c r="G281" s="87">
        <f>'Table 5.1'!L281-'Table 5.1'!M281</f>
        <v>-1.749999999999996E-2</v>
      </c>
      <c r="H281" s="88">
        <f>'Table 5.1'!M281-'Table 5.1'!N281</f>
        <v>0</v>
      </c>
      <c r="I281" s="81">
        <f>'Table 5.1'!J281-'Table 5.1'!N281</f>
        <v>1.6900000000000026E-2</v>
      </c>
      <c r="J281" s="92">
        <f>E281/'Table 5.1'!K281</f>
        <v>-8.4105314480741305E-3</v>
      </c>
      <c r="K281" s="30">
        <f>F281/'Table 5.1'!L281</f>
        <v>5.3009883198562445E-2</v>
      </c>
      <c r="L281" s="30">
        <f>G281/'Table 5.1'!M281</f>
        <v>-2.1968365553602761E-2</v>
      </c>
      <c r="M281" s="30">
        <f>H281/'Table 5.1'!N281</f>
        <v>0</v>
      </c>
      <c r="N281" s="64">
        <f>I281/'Table 5.1'!N281</f>
        <v>2.1215164448907892E-2</v>
      </c>
      <c r="O281" s="179">
        <f t="shared" si="8"/>
        <v>195</v>
      </c>
      <c r="P281" s="180">
        <f t="shared" si="9"/>
        <v>175</v>
      </c>
      <c r="Q281" s="157"/>
      <c r="R281" s="157"/>
      <c r="S281" s="157"/>
      <c r="T281" s="157"/>
      <c r="U281" s="157"/>
      <c r="V281" s="157"/>
      <c r="W281" s="157"/>
    </row>
    <row r="282" spans="1:23" x14ac:dyDescent="0.2">
      <c r="A282" s="157"/>
      <c r="B282" s="19">
        <v>114068003</v>
      </c>
      <c r="C282" s="74" t="s">
        <v>107</v>
      </c>
      <c r="D282" s="75" t="s">
        <v>93</v>
      </c>
      <c r="E282" s="86">
        <f>'Table 5.1'!J282-'Table 5.1'!K282</f>
        <v>2.090000000000003E-2</v>
      </c>
      <c r="F282" s="87">
        <f>'Table 5.1'!K282-'Table 5.1'!L282</f>
        <v>-1.1400000000000077E-2</v>
      </c>
      <c r="G282" s="87">
        <f>'Table 5.1'!L282-'Table 5.1'!M282</f>
        <v>4.5000000000000595E-3</v>
      </c>
      <c r="H282" s="88">
        <f>'Table 5.1'!M282-'Table 5.1'!N282</f>
        <v>0</v>
      </c>
      <c r="I282" s="81">
        <f>'Table 5.1'!J282-'Table 5.1'!N282</f>
        <v>1.4000000000000012E-2</v>
      </c>
      <c r="J282" s="92">
        <f>E282/'Table 5.1'!K282</f>
        <v>2.3984392930915803E-2</v>
      </c>
      <c r="K282" s="30">
        <f>F282/'Table 5.1'!L282</f>
        <v>-1.2913457181694694E-2</v>
      </c>
      <c r="L282" s="30">
        <f>G282/'Table 5.1'!M282</f>
        <v>5.1235340999659113E-3</v>
      </c>
      <c r="M282" s="30">
        <f>H282/'Table 5.1'!N282</f>
        <v>0</v>
      </c>
      <c r="N282" s="64">
        <f>I282/'Table 5.1'!N282</f>
        <v>1.5939883866560416E-2</v>
      </c>
      <c r="O282" s="179">
        <f t="shared" si="8"/>
        <v>205</v>
      </c>
      <c r="P282" s="180">
        <f t="shared" si="9"/>
        <v>204</v>
      </c>
      <c r="Q282" s="157"/>
      <c r="R282" s="157"/>
      <c r="S282" s="157"/>
      <c r="T282" s="157"/>
      <c r="U282" s="157"/>
      <c r="V282" s="157"/>
      <c r="W282" s="157"/>
    </row>
    <row r="283" spans="1:23" x14ac:dyDescent="0.2">
      <c r="A283" s="157"/>
      <c r="B283" s="19">
        <v>114068103</v>
      </c>
      <c r="C283" s="74" t="s">
        <v>108</v>
      </c>
      <c r="D283" s="75" t="s">
        <v>93</v>
      </c>
      <c r="E283" s="86">
        <f>'Table 5.1'!J283-'Table 5.1'!K283</f>
        <v>4.0000000000006697E-4</v>
      </c>
      <c r="F283" s="87">
        <f>'Table 5.1'!K283-'Table 5.1'!L283</f>
        <v>-2.5700000000000056E-2</v>
      </c>
      <c r="G283" s="87">
        <f>'Table 5.1'!L283-'Table 5.1'!M283</f>
        <v>2.6800000000000046E-2</v>
      </c>
      <c r="H283" s="88">
        <f>'Table 5.1'!M283-'Table 5.1'!N283</f>
        <v>0</v>
      </c>
      <c r="I283" s="81">
        <f>'Table 5.1'!J283-'Table 5.1'!N283</f>
        <v>1.5000000000000568E-3</v>
      </c>
      <c r="J283" s="92">
        <f>E283/'Table 5.1'!K283</f>
        <v>5.5013065603089944E-4</v>
      </c>
      <c r="K283" s="30">
        <f>F283/'Table 5.1'!L283</f>
        <v>-3.4139213602550553E-2</v>
      </c>
      <c r="L283" s="30">
        <f>G283/'Table 5.1'!M283</f>
        <v>3.6914600550964252E-2</v>
      </c>
      <c r="M283" s="30">
        <f>H283/'Table 5.1'!N283</f>
        <v>0</v>
      </c>
      <c r="N283" s="64">
        <f>I283/'Table 5.1'!N283</f>
        <v>2.0661157024794174E-3</v>
      </c>
      <c r="O283" s="179">
        <f t="shared" si="8"/>
        <v>270</v>
      </c>
      <c r="P283" s="180">
        <f t="shared" si="9"/>
        <v>267</v>
      </c>
      <c r="Q283" s="157"/>
      <c r="R283" s="157"/>
      <c r="S283" s="157"/>
      <c r="T283" s="157"/>
      <c r="U283" s="157"/>
      <c r="V283" s="157"/>
      <c r="W283" s="157"/>
    </row>
    <row r="284" spans="1:23" x14ac:dyDescent="0.2">
      <c r="A284" s="157"/>
      <c r="B284" s="19">
        <v>114069103</v>
      </c>
      <c r="C284" s="74" t="s">
        <v>109</v>
      </c>
      <c r="D284" s="75" t="s">
        <v>93</v>
      </c>
      <c r="E284" s="86">
        <f>'Table 5.1'!J284-'Table 5.1'!K284</f>
        <v>-2.2399999999999975E-2</v>
      </c>
      <c r="F284" s="87">
        <f>'Table 5.1'!K284-'Table 5.1'!L284</f>
        <v>3.8200000000000012E-2</v>
      </c>
      <c r="G284" s="87">
        <f>'Table 5.1'!L284-'Table 5.1'!M284</f>
        <v>4.2999999999999705E-3</v>
      </c>
      <c r="H284" s="88">
        <f>'Table 5.1'!M284-'Table 5.1'!N284</f>
        <v>0</v>
      </c>
      <c r="I284" s="81">
        <f>'Table 5.1'!J284-'Table 5.1'!N284</f>
        <v>2.0100000000000007E-2</v>
      </c>
      <c r="J284" s="92">
        <f>E284/'Table 5.1'!K284</f>
        <v>-2.6701633090952408E-2</v>
      </c>
      <c r="K284" s="30">
        <f>F284/'Table 5.1'!L284</f>
        <v>4.7708255276632965E-2</v>
      </c>
      <c r="L284" s="30">
        <f>G284/'Table 5.1'!M284</f>
        <v>5.3992968357608872E-3</v>
      </c>
      <c r="M284" s="30">
        <f>H284/'Table 5.1'!N284</f>
        <v>0</v>
      </c>
      <c r="N284" s="64">
        <f>I284/'Table 5.1'!N284</f>
        <v>2.5238573581115028E-2</v>
      </c>
      <c r="O284" s="179">
        <f t="shared" si="8"/>
        <v>182</v>
      </c>
      <c r="P284" s="180">
        <f t="shared" si="9"/>
        <v>157</v>
      </c>
      <c r="Q284" s="157"/>
      <c r="R284" s="157"/>
      <c r="S284" s="157"/>
      <c r="T284" s="157"/>
      <c r="U284" s="157"/>
      <c r="V284" s="157"/>
      <c r="W284" s="157"/>
    </row>
    <row r="285" spans="1:23" x14ac:dyDescent="0.2">
      <c r="A285" s="157"/>
      <c r="B285" s="19">
        <v>114069353</v>
      </c>
      <c r="C285" s="74" t="s">
        <v>110</v>
      </c>
      <c r="D285" s="75" t="s">
        <v>93</v>
      </c>
      <c r="E285" s="86">
        <f>'Table 5.1'!J285-'Table 5.1'!K285</f>
        <v>1.4000000000000679E-3</v>
      </c>
      <c r="F285" s="87">
        <f>'Table 5.1'!K285-'Table 5.1'!L285</f>
        <v>1.7100000000000004E-2</v>
      </c>
      <c r="G285" s="87">
        <f>'Table 5.1'!L285-'Table 5.1'!M285</f>
        <v>1.3100000000000001E-2</v>
      </c>
      <c r="H285" s="88">
        <f>'Table 5.1'!M285-'Table 5.1'!N285</f>
        <v>0</v>
      </c>
      <c r="I285" s="81">
        <f>'Table 5.1'!J285-'Table 5.1'!N285</f>
        <v>3.1600000000000072E-2</v>
      </c>
      <c r="J285" s="92">
        <f>E285/'Table 5.1'!K285</f>
        <v>1.7033702396886093E-3</v>
      </c>
      <c r="K285" s="30">
        <f>F285/'Table 5.1'!L285</f>
        <v>2.1247514910536787E-2</v>
      </c>
      <c r="L285" s="30">
        <f>G285/'Table 5.1'!M285</f>
        <v>1.6546671719085512E-2</v>
      </c>
      <c r="M285" s="30">
        <f>H285/'Table 5.1'!N285</f>
        <v>0</v>
      </c>
      <c r="N285" s="64">
        <f>I285/'Table 5.1'!N285</f>
        <v>3.9914108879626216E-2</v>
      </c>
      <c r="O285" s="179">
        <f t="shared" si="8"/>
        <v>134</v>
      </c>
      <c r="P285" s="180">
        <f t="shared" si="9"/>
        <v>111</v>
      </c>
      <c r="Q285" s="157"/>
      <c r="R285" s="157"/>
      <c r="S285" s="157"/>
      <c r="T285" s="157"/>
      <c r="U285" s="157"/>
      <c r="V285" s="157"/>
      <c r="W285" s="157"/>
    </row>
    <row r="286" spans="1:23" x14ac:dyDescent="0.2">
      <c r="A286" s="157"/>
      <c r="B286" s="19">
        <v>115210503</v>
      </c>
      <c r="C286" s="74" t="s">
        <v>218</v>
      </c>
      <c r="D286" s="75" t="s">
        <v>219</v>
      </c>
      <c r="E286" s="86">
        <f>'Table 5.1'!J286-'Table 5.1'!K286</f>
        <v>3.2600000000000073E-2</v>
      </c>
      <c r="F286" s="87">
        <f>'Table 5.1'!K286-'Table 5.1'!L286</f>
        <v>3.069999999999995E-2</v>
      </c>
      <c r="G286" s="87">
        <f>'Table 5.1'!L286-'Table 5.1'!M286</f>
        <v>-4.0699999999999958E-2</v>
      </c>
      <c r="H286" s="88">
        <f>'Table 5.1'!M286-'Table 5.1'!N286</f>
        <v>0</v>
      </c>
      <c r="I286" s="81">
        <f>'Table 5.1'!J286-'Table 5.1'!N286</f>
        <v>2.2600000000000064E-2</v>
      </c>
      <c r="J286" s="92">
        <f>E286/'Table 5.1'!K286</f>
        <v>3.611788167516073E-2</v>
      </c>
      <c r="K286" s="30">
        <f>F286/'Table 5.1'!L286</f>
        <v>3.521045991512782E-2</v>
      </c>
      <c r="L286" s="30">
        <f>G286/'Table 5.1'!M286</f>
        <v>-4.4597852290159938E-2</v>
      </c>
      <c r="M286" s="30">
        <f>H286/'Table 5.1'!N286</f>
        <v>0</v>
      </c>
      <c r="N286" s="64">
        <f>I286/'Table 5.1'!N286</f>
        <v>2.4764409379794065E-2</v>
      </c>
      <c r="O286" s="179">
        <f t="shared" si="8"/>
        <v>166</v>
      </c>
      <c r="P286" s="180">
        <f t="shared" si="9"/>
        <v>161</v>
      </c>
      <c r="Q286" s="157"/>
      <c r="R286" s="157"/>
      <c r="S286" s="157"/>
      <c r="T286" s="157"/>
      <c r="U286" s="157"/>
      <c r="V286" s="157"/>
      <c r="W286" s="157"/>
    </row>
    <row r="287" spans="1:23" x14ac:dyDescent="0.2">
      <c r="A287" s="157"/>
      <c r="B287" s="19">
        <v>115211003</v>
      </c>
      <c r="C287" s="74" t="s">
        <v>220</v>
      </c>
      <c r="D287" s="75" t="s">
        <v>219</v>
      </c>
      <c r="E287" s="86">
        <f>'Table 5.1'!J287-'Table 5.1'!K287</f>
        <v>-4.4100000000000028E-2</v>
      </c>
      <c r="F287" s="87">
        <f>'Table 5.1'!K287-'Table 5.1'!L287</f>
        <v>-1.6799999999999926E-2</v>
      </c>
      <c r="G287" s="87">
        <f>'Table 5.1'!L287-'Table 5.1'!M287</f>
        <v>-2.52E-2</v>
      </c>
      <c r="H287" s="88">
        <f>'Table 5.1'!M287-'Table 5.1'!N287</f>
        <v>0</v>
      </c>
      <c r="I287" s="81">
        <f>'Table 5.1'!J287-'Table 5.1'!N287</f>
        <v>-8.6099999999999954E-2</v>
      </c>
      <c r="J287" s="92">
        <f>E287/'Table 5.1'!K287</f>
        <v>-5.7072602562443411E-2</v>
      </c>
      <c r="K287" s="30">
        <f>F287/'Table 5.1'!L287</f>
        <v>-2.1279290690310228E-2</v>
      </c>
      <c r="L287" s="30">
        <f>G287/'Table 5.1'!M287</f>
        <v>-3.093163127531607E-2</v>
      </c>
      <c r="M287" s="30">
        <f>H287/'Table 5.1'!N287</f>
        <v>0</v>
      </c>
      <c r="N287" s="64">
        <f>I287/'Table 5.1'!N287</f>
        <v>-0.10568307352399652</v>
      </c>
      <c r="O287" s="179">
        <f t="shared" si="8"/>
        <v>472</v>
      </c>
      <c r="P287" s="180">
        <f t="shared" si="9"/>
        <v>489</v>
      </c>
      <c r="Q287" s="157"/>
      <c r="R287" s="157"/>
      <c r="S287" s="157"/>
      <c r="T287" s="157"/>
      <c r="U287" s="157"/>
      <c r="V287" s="157"/>
      <c r="W287" s="157"/>
    </row>
    <row r="288" spans="1:23" x14ac:dyDescent="0.2">
      <c r="A288" s="157"/>
      <c r="B288" s="19">
        <v>115211103</v>
      </c>
      <c r="C288" s="74" t="s">
        <v>221</v>
      </c>
      <c r="D288" s="75" t="s">
        <v>219</v>
      </c>
      <c r="E288" s="86">
        <f>'Table 5.1'!J288-'Table 5.1'!K288</f>
        <v>-2.4199999999999999E-2</v>
      </c>
      <c r="F288" s="87">
        <f>'Table 5.1'!K288-'Table 5.1'!L288</f>
        <v>1.1099999999999999E-2</v>
      </c>
      <c r="G288" s="87">
        <f>'Table 5.1'!L288-'Table 5.1'!M288</f>
        <v>-3.6399999999999988E-2</v>
      </c>
      <c r="H288" s="88">
        <f>'Table 5.1'!M288-'Table 5.1'!N288</f>
        <v>0</v>
      </c>
      <c r="I288" s="81">
        <f>'Table 5.1'!J288-'Table 5.1'!N288</f>
        <v>-4.9499999999999988E-2</v>
      </c>
      <c r="J288" s="92">
        <f>E288/'Table 5.1'!K288</f>
        <v>-2.5366876310272537E-2</v>
      </c>
      <c r="K288" s="30">
        <f>F288/'Table 5.1'!L288</f>
        <v>1.1772192173083042E-2</v>
      </c>
      <c r="L288" s="30">
        <f>G288/'Table 5.1'!M288</f>
        <v>-3.7169406719085051E-2</v>
      </c>
      <c r="M288" s="30">
        <f>H288/'Table 5.1'!N288</f>
        <v>0</v>
      </c>
      <c r="N288" s="64">
        <f>I288/'Table 5.1'!N288</f>
        <v>-5.0546308587766764E-2</v>
      </c>
      <c r="O288" s="179">
        <f t="shared" si="8"/>
        <v>430</v>
      </c>
      <c r="P288" s="180">
        <f t="shared" si="9"/>
        <v>432</v>
      </c>
      <c r="Q288" s="157"/>
      <c r="R288" s="157"/>
      <c r="S288" s="157"/>
      <c r="T288" s="157"/>
      <c r="U288" s="157"/>
      <c r="V288" s="157"/>
      <c r="W288" s="157"/>
    </row>
    <row r="289" spans="1:23" x14ac:dyDescent="0.2">
      <c r="A289" s="157"/>
      <c r="B289" s="19">
        <v>115211603</v>
      </c>
      <c r="C289" s="74" t="s">
        <v>222</v>
      </c>
      <c r="D289" s="75" t="s">
        <v>219</v>
      </c>
      <c r="E289" s="86">
        <f>'Table 5.1'!J289-'Table 5.1'!K289</f>
        <v>-2.9999999999996696E-4</v>
      </c>
      <c r="F289" s="87">
        <f>'Table 5.1'!K289-'Table 5.1'!L289</f>
        <v>-3.0000000000007798E-4</v>
      </c>
      <c r="G289" s="87">
        <f>'Table 5.1'!L289-'Table 5.1'!M289</f>
        <v>2.4700000000000055E-2</v>
      </c>
      <c r="H289" s="88">
        <f>'Table 5.1'!M289-'Table 5.1'!N289</f>
        <v>0</v>
      </c>
      <c r="I289" s="81">
        <f>'Table 5.1'!J289-'Table 5.1'!N289</f>
        <v>2.410000000000001E-2</v>
      </c>
      <c r="J289" s="92">
        <f>E289/'Table 5.1'!K289</f>
        <v>-4.3227665706047113E-4</v>
      </c>
      <c r="K289" s="30">
        <f>F289/'Table 5.1'!L289</f>
        <v>-4.3208987469404861E-4</v>
      </c>
      <c r="L289" s="30">
        <f>G289/'Table 5.1'!M289</f>
        <v>3.6887694145758744E-2</v>
      </c>
      <c r="M289" s="30">
        <f>H289/'Table 5.1'!N289</f>
        <v>0</v>
      </c>
      <c r="N289" s="64">
        <f>I289/'Table 5.1'!N289</f>
        <v>3.5991636798088429E-2</v>
      </c>
      <c r="O289" s="179">
        <f t="shared" si="8"/>
        <v>160</v>
      </c>
      <c r="P289" s="180">
        <f t="shared" si="9"/>
        <v>127</v>
      </c>
      <c r="Q289" s="157"/>
      <c r="R289" s="157"/>
      <c r="S289" s="157"/>
      <c r="T289" s="157"/>
      <c r="U289" s="157"/>
      <c r="V289" s="157"/>
      <c r="W289" s="157"/>
    </row>
    <row r="290" spans="1:23" x14ac:dyDescent="0.2">
      <c r="A290" s="157"/>
      <c r="B290" s="19">
        <v>115212503</v>
      </c>
      <c r="C290" s="74" t="s">
        <v>223</v>
      </c>
      <c r="D290" s="75" t="s">
        <v>219</v>
      </c>
      <c r="E290" s="86">
        <f>'Table 5.1'!J290-'Table 5.1'!K290</f>
        <v>-1.6100000000000003E-2</v>
      </c>
      <c r="F290" s="87">
        <f>'Table 5.1'!K290-'Table 5.1'!L290</f>
        <v>5.3300000000000014E-2</v>
      </c>
      <c r="G290" s="87">
        <f>'Table 5.1'!L290-'Table 5.1'!M290</f>
        <v>7.4999999999999512E-3</v>
      </c>
      <c r="H290" s="88">
        <f>'Table 5.1'!M290-'Table 5.1'!N290</f>
        <v>0</v>
      </c>
      <c r="I290" s="81">
        <f>'Table 5.1'!J290-'Table 5.1'!N290</f>
        <v>4.4699999999999962E-2</v>
      </c>
      <c r="J290" s="92">
        <f>E290/'Table 5.1'!K290</f>
        <v>-1.7663192539769616E-2</v>
      </c>
      <c r="K290" s="30">
        <f>F290/'Table 5.1'!L290</f>
        <v>6.2106735026800301E-2</v>
      </c>
      <c r="L290" s="30">
        <f>G290/'Table 5.1'!M290</f>
        <v>8.8162689549781958E-3</v>
      </c>
      <c r="M290" s="30">
        <f>H290/'Table 5.1'!N290</f>
        <v>0</v>
      </c>
      <c r="N290" s="64">
        <f>I290/'Table 5.1'!N290</f>
        <v>5.2544962971670342E-2</v>
      </c>
      <c r="O290" s="179">
        <f t="shared" si="8"/>
        <v>99</v>
      </c>
      <c r="P290" s="180">
        <f t="shared" si="9"/>
        <v>75</v>
      </c>
      <c r="Q290" s="157"/>
      <c r="R290" s="157"/>
      <c r="S290" s="157"/>
      <c r="T290" s="157"/>
      <c r="U290" s="157"/>
      <c r="V290" s="157"/>
      <c r="W290" s="157"/>
    </row>
    <row r="291" spans="1:23" x14ac:dyDescent="0.2">
      <c r="A291" s="157"/>
      <c r="B291" s="19">
        <v>115216503</v>
      </c>
      <c r="C291" s="74" t="s">
        <v>224</v>
      </c>
      <c r="D291" s="75" t="s">
        <v>219</v>
      </c>
      <c r="E291" s="86">
        <f>'Table 5.1'!J291-'Table 5.1'!K291</f>
        <v>3.9300000000000002E-2</v>
      </c>
      <c r="F291" s="87">
        <f>'Table 5.1'!K291-'Table 5.1'!L291</f>
        <v>6.0000000000004494E-4</v>
      </c>
      <c r="G291" s="87">
        <f>'Table 5.1'!L291-'Table 5.1'!M291</f>
        <v>1.9000000000000128E-3</v>
      </c>
      <c r="H291" s="88">
        <f>'Table 5.1'!M291-'Table 5.1'!N291</f>
        <v>0</v>
      </c>
      <c r="I291" s="81">
        <f>'Table 5.1'!J291-'Table 5.1'!N291</f>
        <v>4.1800000000000059E-2</v>
      </c>
      <c r="J291" s="92">
        <f>E291/'Table 5.1'!K291</f>
        <v>4.555465399327692E-2</v>
      </c>
      <c r="K291" s="30">
        <f>F291/'Table 5.1'!L291</f>
        <v>6.9597494490203566E-4</v>
      </c>
      <c r="L291" s="30">
        <f>G291/'Table 5.1'!M291</f>
        <v>2.2087886538014563E-3</v>
      </c>
      <c r="M291" s="30">
        <f>H291/'Table 5.1'!N291</f>
        <v>0</v>
      </c>
      <c r="N291" s="64">
        <f>I291/'Table 5.1'!N291</f>
        <v>4.8593350383631786E-2</v>
      </c>
      <c r="O291" s="179">
        <f t="shared" si="8"/>
        <v>104</v>
      </c>
      <c r="P291" s="180">
        <f t="shared" si="9"/>
        <v>88</v>
      </c>
      <c r="Q291" s="157"/>
      <c r="R291" s="157"/>
      <c r="S291" s="157"/>
      <c r="T291" s="157"/>
      <c r="U291" s="157"/>
      <c r="V291" s="157"/>
      <c r="W291" s="157"/>
    </row>
    <row r="292" spans="1:23" x14ac:dyDescent="0.2">
      <c r="A292" s="157"/>
      <c r="B292" s="19">
        <v>115218003</v>
      </c>
      <c r="C292" s="74" t="s">
        <v>225</v>
      </c>
      <c r="D292" s="75" t="s">
        <v>219</v>
      </c>
      <c r="E292" s="86">
        <f>'Table 5.1'!J292-'Table 5.1'!K292</f>
        <v>1.7299999999999871E-2</v>
      </c>
      <c r="F292" s="87">
        <f>'Table 5.1'!K292-'Table 5.1'!L292</f>
        <v>-5.8799999999999963E-2</v>
      </c>
      <c r="G292" s="87">
        <f>'Table 5.1'!L292-'Table 5.1'!M292</f>
        <v>1.980000000000004E-2</v>
      </c>
      <c r="H292" s="88">
        <f>'Table 5.1'!M292-'Table 5.1'!N292</f>
        <v>0</v>
      </c>
      <c r="I292" s="81">
        <f>'Table 5.1'!J292-'Table 5.1'!N292</f>
        <v>-2.1700000000000053E-2</v>
      </c>
      <c r="J292" s="92">
        <f>E292/'Table 5.1'!K292</f>
        <v>1.5442292243149041E-2</v>
      </c>
      <c r="K292" s="30">
        <f>F292/'Table 5.1'!L292</f>
        <v>-4.9868543804596696E-2</v>
      </c>
      <c r="L292" s="30">
        <f>G292/'Table 5.1'!M292</f>
        <v>1.7079271974467385E-2</v>
      </c>
      <c r="M292" s="30">
        <f>H292/'Table 5.1'!N292</f>
        <v>0</v>
      </c>
      <c r="N292" s="64">
        <f>I292/'Table 5.1'!N292</f>
        <v>-1.8718192012421333E-2</v>
      </c>
      <c r="O292" s="179">
        <f t="shared" si="8"/>
        <v>355</v>
      </c>
      <c r="P292" s="180">
        <f t="shared" si="9"/>
        <v>345</v>
      </c>
      <c r="Q292" s="157"/>
      <c r="R292" s="157"/>
      <c r="S292" s="157"/>
      <c r="T292" s="157"/>
      <c r="U292" s="157"/>
      <c r="V292" s="157"/>
      <c r="W292" s="157"/>
    </row>
    <row r="293" spans="1:23" x14ac:dyDescent="0.2">
      <c r="A293" s="157"/>
      <c r="B293" s="19">
        <v>115218303</v>
      </c>
      <c r="C293" s="74" t="s">
        <v>226</v>
      </c>
      <c r="D293" s="75" t="s">
        <v>219</v>
      </c>
      <c r="E293" s="86">
        <f>'Table 5.1'!J293-'Table 5.1'!K293</f>
        <v>-1.0399999999999965E-2</v>
      </c>
      <c r="F293" s="87">
        <f>'Table 5.1'!K293-'Table 5.1'!L293</f>
        <v>-8.1999999999999851E-3</v>
      </c>
      <c r="G293" s="87">
        <f>'Table 5.1'!L293-'Table 5.1'!M293</f>
        <v>3.1100000000000017E-2</v>
      </c>
      <c r="H293" s="88">
        <f>'Table 5.1'!M293-'Table 5.1'!N293</f>
        <v>0</v>
      </c>
      <c r="I293" s="81">
        <f>'Table 5.1'!J293-'Table 5.1'!N293</f>
        <v>1.2500000000000067E-2</v>
      </c>
      <c r="J293" s="92">
        <f>E293/'Table 5.1'!K293</f>
        <v>-1.3174562959209482E-2</v>
      </c>
      <c r="K293" s="30">
        <f>F293/'Table 5.1'!L293</f>
        <v>-1.0280842527582729E-2</v>
      </c>
      <c r="L293" s="30">
        <f>G293/'Table 5.1'!M293</f>
        <v>4.0574037834311828E-2</v>
      </c>
      <c r="M293" s="30">
        <f>H293/'Table 5.1'!N293</f>
        <v>0</v>
      </c>
      <c r="N293" s="64">
        <f>I293/'Table 5.1'!N293</f>
        <v>1.6307893020221877E-2</v>
      </c>
      <c r="O293" s="179">
        <f t="shared" si="8"/>
        <v>213</v>
      </c>
      <c r="P293" s="180">
        <f t="shared" si="9"/>
        <v>200</v>
      </c>
      <c r="Q293" s="157"/>
      <c r="R293" s="157"/>
      <c r="S293" s="157"/>
      <c r="T293" s="157"/>
      <c r="U293" s="157"/>
      <c r="V293" s="157"/>
      <c r="W293" s="157"/>
    </row>
    <row r="294" spans="1:23" x14ac:dyDescent="0.2">
      <c r="A294" s="157"/>
      <c r="B294" s="19">
        <v>115219002</v>
      </c>
      <c r="C294" s="74" t="s">
        <v>580</v>
      </c>
      <c r="D294" s="75" t="s">
        <v>566</v>
      </c>
      <c r="E294" s="86">
        <f>'Table 5.1'!J294-'Table 5.1'!K294</f>
        <v>-3.5000000000000586E-3</v>
      </c>
      <c r="F294" s="87">
        <f>'Table 5.1'!K294-'Table 5.1'!L294</f>
        <v>-8.69999999999993E-3</v>
      </c>
      <c r="G294" s="87">
        <f>'Table 5.1'!L294-'Table 5.1'!M294</f>
        <v>1.9000000000000017E-2</v>
      </c>
      <c r="H294" s="88">
        <f>'Table 5.1'!M294-'Table 5.1'!N294</f>
        <v>0</v>
      </c>
      <c r="I294" s="81">
        <f>'Table 5.1'!J294-'Table 5.1'!N294</f>
        <v>6.8000000000000282E-3</v>
      </c>
      <c r="J294" s="92">
        <f>E294/'Table 5.1'!K294</f>
        <v>-3.8897532785063995E-3</v>
      </c>
      <c r="K294" s="30">
        <f>F294/'Table 5.1'!L294</f>
        <v>-9.5762245459547948E-3</v>
      </c>
      <c r="L294" s="30">
        <f>G294/'Table 5.1'!M294</f>
        <v>2.1360314783586305E-2</v>
      </c>
      <c r="M294" s="30">
        <f>H294/'Table 5.1'!N294</f>
        <v>0</v>
      </c>
      <c r="N294" s="64">
        <f>I294/'Table 5.1'!N294</f>
        <v>7.6447442383361756E-3</v>
      </c>
      <c r="O294" s="179">
        <f t="shared" si="8"/>
        <v>239</v>
      </c>
      <c r="P294" s="180">
        <f t="shared" si="9"/>
        <v>243</v>
      </c>
      <c r="Q294" s="157"/>
      <c r="R294" s="157"/>
      <c r="S294" s="157"/>
      <c r="T294" s="157"/>
      <c r="U294" s="157"/>
      <c r="V294" s="157"/>
      <c r="W294" s="157"/>
    </row>
    <row r="295" spans="1:23" x14ac:dyDescent="0.2">
      <c r="A295" s="157"/>
      <c r="B295" s="19">
        <v>115221402</v>
      </c>
      <c r="C295" s="74" t="s">
        <v>227</v>
      </c>
      <c r="D295" s="75" t="s">
        <v>228</v>
      </c>
      <c r="E295" s="86">
        <f>'Table 5.1'!J295-'Table 5.1'!K295</f>
        <v>1.0700000000000043E-2</v>
      </c>
      <c r="F295" s="87">
        <f>'Table 5.1'!K295-'Table 5.1'!L295</f>
        <v>9.5999999999999419E-3</v>
      </c>
      <c r="G295" s="87">
        <f>'Table 5.1'!L295-'Table 5.1'!M295</f>
        <v>1.2000000000000011E-2</v>
      </c>
      <c r="H295" s="88">
        <f>'Table 5.1'!M295-'Table 5.1'!N295</f>
        <v>0</v>
      </c>
      <c r="I295" s="81">
        <f>'Table 5.1'!J295-'Table 5.1'!N295</f>
        <v>3.2299999999999995E-2</v>
      </c>
      <c r="J295" s="92">
        <f>E295/'Table 5.1'!K295</f>
        <v>1.2524874165983897E-2</v>
      </c>
      <c r="K295" s="30">
        <f>F295/'Table 5.1'!L295</f>
        <v>1.1364981650289974E-2</v>
      </c>
      <c r="L295" s="30">
        <f>G295/'Table 5.1'!M295</f>
        <v>1.4410952323766076E-2</v>
      </c>
      <c r="M295" s="30">
        <f>H295/'Table 5.1'!N295</f>
        <v>0</v>
      </c>
      <c r="N295" s="64">
        <f>I295/'Table 5.1'!N295</f>
        <v>3.8789480004803645E-2</v>
      </c>
      <c r="O295" s="179">
        <f t="shared" si="8"/>
        <v>133</v>
      </c>
      <c r="P295" s="180">
        <f t="shared" si="9"/>
        <v>117</v>
      </c>
      <c r="Q295" s="157"/>
      <c r="R295" s="157"/>
      <c r="S295" s="157"/>
      <c r="T295" s="157"/>
      <c r="U295" s="157"/>
      <c r="V295" s="157"/>
      <c r="W295" s="157"/>
    </row>
    <row r="296" spans="1:23" x14ac:dyDescent="0.2">
      <c r="A296" s="157"/>
      <c r="B296" s="19">
        <v>115221753</v>
      </c>
      <c r="C296" s="74" t="s">
        <v>229</v>
      </c>
      <c r="D296" s="75" t="s">
        <v>228</v>
      </c>
      <c r="E296" s="86">
        <f>'Table 5.1'!J296-'Table 5.1'!K296</f>
        <v>0</v>
      </c>
      <c r="F296" s="87">
        <f>'Table 5.1'!K296-'Table 5.1'!L296</f>
        <v>-1.4500000000000068E-2</v>
      </c>
      <c r="G296" s="87">
        <f>'Table 5.1'!L296-'Table 5.1'!M296</f>
        <v>-1.1999999999999789E-3</v>
      </c>
      <c r="H296" s="88">
        <f>'Table 5.1'!M296-'Table 5.1'!N296</f>
        <v>0</v>
      </c>
      <c r="I296" s="81">
        <f>'Table 5.1'!J296-'Table 5.1'!N296</f>
        <v>-1.5700000000000047E-2</v>
      </c>
      <c r="J296" s="92">
        <f>E296/'Table 5.1'!K296</f>
        <v>0</v>
      </c>
      <c r="K296" s="30">
        <f>F296/'Table 5.1'!L296</f>
        <v>-1.7808892164087532E-2</v>
      </c>
      <c r="L296" s="30">
        <f>G296/'Table 5.1'!M296</f>
        <v>-1.4716703458425053E-3</v>
      </c>
      <c r="M296" s="30">
        <f>H296/'Table 5.1'!N296</f>
        <v>0</v>
      </c>
      <c r="N296" s="64">
        <f>I296/'Table 5.1'!N296</f>
        <v>-1.9254353691439841E-2</v>
      </c>
      <c r="O296" s="179">
        <f t="shared" si="8"/>
        <v>337</v>
      </c>
      <c r="P296" s="180">
        <f t="shared" si="9"/>
        <v>346</v>
      </c>
      <c r="Q296" s="157"/>
      <c r="R296" s="157"/>
      <c r="S296" s="157"/>
      <c r="T296" s="157"/>
      <c r="U296" s="157"/>
      <c r="V296" s="157"/>
      <c r="W296" s="157"/>
    </row>
    <row r="297" spans="1:23" x14ac:dyDescent="0.2">
      <c r="A297" s="157"/>
      <c r="B297" s="19">
        <v>115222504</v>
      </c>
      <c r="C297" s="74" t="s">
        <v>230</v>
      </c>
      <c r="D297" s="75" t="s">
        <v>228</v>
      </c>
      <c r="E297" s="86">
        <f>'Table 5.1'!J297-'Table 5.1'!K297</f>
        <v>2.1900000000000031E-2</v>
      </c>
      <c r="F297" s="87">
        <f>'Table 5.1'!K297-'Table 5.1'!L297</f>
        <v>-5.7700000000000085E-2</v>
      </c>
      <c r="G297" s="87">
        <f>'Table 5.1'!L297-'Table 5.1'!M297</f>
        <v>3.2800000000000051E-2</v>
      </c>
      <c r="H297" s="88">
        <f>'Table 5.1'!M297-'Table 5.1'!N297</f>
        <v>0</v>
      </c>
      <c r="I297" s="81">
        <f>'Table 5.1'!J297-'Table 5.1'!N297</f>
        <v>-3.0000000000000027E-3</v>
      </c>
      <c r="J297" s="92">
        <f>E297/'Table 5.1'!K297</f>
        <v>2.3864007845701245E-2</v>
      </c>
      <c r="K297" s="30">
        <f>F297/'Table 5.1'!L297</f>
        <v>-5.9155218371950057E-2</v>
      </c>
      <c r="L297" s="30">
        <f>G297/'Table 5.1'!M297</f>
        <v>3.4797368979418687E-2</v>
      </c>
      <c r="M297" s="30">
        <f>H297/'Table 5.1'!N297</f>
        <v>0</v>
      </c>
      <c r="N297" s="64">
        <f>I297/'Table 5.1'!N297</f>
        <v>-3.1826861871419505E-3</v>
      </c>
      <c r="O297" s="179">
        <f t="shared" si="8"/>
        <v>303</v>
      </c>
      <c r="P297" s="180">
        <f t="shared" si="9"/>
        <v>300</v>
      </c>
      <c r="Q297" s="157"/>
      <c r="R297" s="157"/>
      <c r="S297" s="157"/>
      <c r="T297" s="157"/>
      <c r="U297" s="157"/>
      <c r="V297" s="157"/>
      <c r="W297" s="157"/>
    </row>
    <row r="298" spans="1:23" x14ac:dyDescent="0.2">
      <c r="A298" s="157"/>
      <c r="B298" s="19">
        <v>115222752</v>
      </c>
      <c r="C298" s="74" t="s">
        <v>231</v>
      </c>
      <c r="D298" s="75" t="s">
        <v>228</v>
      </c>
      <c r="E298" s="86">
        <f>'Table 5.1'!J298-'Table 5.1'!K298</f>
        <v>-6.6100000000000048E-2</v>
      </c>
      <c r="F298" s="87">
        <f>'Table 5.1'!K298-'Table 5.1'!L298</f>
        <v>6.9299999999999917E-2</v>
      </c>
      <c r="G298" s="87">
        <f>'Table 5.1'!L298-'Table 5.1'!M298</f>
        <v>-2.5399999999999867E-2</v>
      </c>
      <c r="H298" s="88">
        <f>'Table 5.1'!M298-'Table 5.1'!N298</f>
        <v>0</v>
      </c>
      <c r="I298" s="81">
        <f>'Table 5.1'!J298-'Table 5.1'!N298</f>
        <v>-2.2199999999999998E-2</v>
      </c>
      <c r="J298" s="92">
        <f>E298/'Table 5.1'!K298</f>
        <v>-3.9359294986304659E-2</v>
      </c>
      <c r="K298" s="30">
        <f>F298/'Table 5.1'!L298</f>
        <v>4.3040804918949079E-2</v>
      </c>
      <c r="L298" s="30">
        <f>G298/'Table 5.1'!M298</f>
        <v>-1.5530418832161337E-2</v>
      </c>
      <c r="M298" s="30">
        <f>H298/'Table 5.1'!N298</f>
        <v>0</v>
      </c>
      <c r="N298" s="64">
        <f>I298/'Table 5.1'!N298</f>
        <v>-1.3573830632833994E-2</v>
      </c>
      <c r="O298" s="179">
        <f t="shared" si="8"/>
        <v>357</v>
      </c>
      <c r="P298" s="180">
        <f t="shared" si="9"/>
        <v>333</v>
      </c>
      <c r="Q298" s="157"/>
      <c r="R298" s="157"/>
      <c r="S298" s="157"/>
      <c r="T298" s="157"/>
      <c r="U298" s="157"/>
      <c r="V298" s="157"/>
      <c r="W298" s="157"/>
    </row>
    <row r="299" spans="1:23" x14ac:dyDescent="0.2">
      <c r="A299" s="157"/>
      <c r="B299" s="19">
        <v>115224003</v>
      </c>
      <c r="C299" s="74" t="s">
        <v>232</v>
      </c>
      <c r="D299" s="75" t="s">
        <v>228</v>
      </c>
      <c r="E299" s="86">
        <f>'Table 5.1'!J299-'Table 5.1'!K299</f>
        <v>8.900000000000019E-3</v>
      </c>
      <c r="F299" s="87">
        <f>'Table 5.1'!K299-'Table 5.1'!L299</f>
        <v>-1.1299999999999977E-2</v>
      </c>
      <c r="G299" s="87">
        <f>'Table 5.1'!L299-'Table 5.1'!M299</f>
        <v>2.4999999999999467E-3</v>
      </c>
      <c r="H299" s="88">
        <f>'Table 5.1'!M299-'Table 5.1'!N299</f>
        <v>0</v>
      </c>
      <c r="I299" s="81">
        <f>'Table 5.1'!J299-'Table 5.1'!N299</f>
        <v>9.9999999999988987E-5</v>
      </c>
      <c r="J299" s="92">
        <f>E299/'Table 5.1'!K299</f>
        <v>1.1614250293618712E-2</v>
      </c>
      <c r="K299" s="30">
        <f>F299/'Table 5.1'!L299</f>
        <v>-1.4531893004115197E-2</v>
      </c>
      <c r="L299" s="30">
        <f>G299/'Table 5.1'!M299</f>
        <v>3.22539027222287E-3</v>
      </c>
      <c r="M299" s="30">
        <f>H299/'Table 5.1'!N299</f>
        <v>0</v>
      </c>
      <c r="N299" s="64">
        <f>I299/'Table 5.1'!N299</f>
        <v>1.2901561088890336E-4</v>
      </c>
      <c r="O299" s="179">
        <f t="shared" si="8"/>
        <v>282</v>
      </c>
      <c r="P299" s="180">
        <f t="shared" si="9"/>
        <v>283</v>
      </c>
      <c r="Q299" s="157"/>
      <c r="R299" s="157"/>
      <c r="S299" s="157"/>
      <c r="T299" s="157"/>
      <c r="U299" s="157"/>
      <c r="V299" s="157"/>
      <c r="W299" s="157"/>
    </row>
    <row r="300" spans="1:23" x14ac:dyDescent="0.2">
      <c r="A300" s="157"/>
      <c r="B300" s="19">
        <v>115226003</v>
      </c>
      <c r="C300" s="74" t="s">
        <v>233</v>
      </c>
      <c r="D300" s="75" t="s">
        <v>228</v>
      </c>
      <c r="E300" s="86">
        <f>'Table 5.1'!J300-'Table 5.1'!K300</f>
        <v>-1.8499999999999961E-2</v>
      </c>
      <c r="F300" s="87">
        <f>'Table 5.1'!K300-'Table 5.1'!L300</f>
        <v>-1.7700000000000049E-2</v>
      </c>
      <c r="G300" s="87">
        <f>'Table 5.1'!L300-'Table 5.1'!M300</f>
        <v>3.3900000000000041E-2</v>
      </c>
      <c r="H300" s="88">
        <f>'Table 5.1'!M300-'Table 5.1'!N300</f>
        <v>0</v>
      </c>
      <c r="I300" s="81">
        <f>'Table 5.1'!J300-'Table 5.1'!N300</f>
        <v>-2.2999999999999687E-3</v>
      </c>
      <c r="J300" s="92">
        <f>E300/'Table 5.1'!K300</f>
        <v>-1.7783331731231339E-2</v>
      </c>
      <c r="K300" s="30">
        <f>F300/'Table 5.1'!L300</f>
        <v>-1.6729678638941443E-2</v>
      </c>
      <c r="L300" s="30">
        <f>G300/'Table 5.1'!M300</f>
        <v>3.3102236109754948E-2</v>
      </c>
      <c r="M300" s="30">
        <f>H300/'Table 5.1'!N300</f>
        <v>0</v>
      </c>
      <c r="N300" s="64">
        <f>I300/'Table 5.1'!N300</f>
        <v>-2.2458744263255236E-3</v>
      </c>
      <c r="O300" s="179">
        <f t="shared" si="8"/>
        <v>297</v>
      </c>
      <c r="P300" s="180">
        <f t="shared" si="9"/>
        <v>295</v>
      </c>
      <c r="Q300" s="157"/>
      <c r="R300" s="157"/>
      <c r="S300" s="157"/>
      <c r="T300" s="157"/>
      <c r="U300" s="157"/>
      <c r="V300" s="157"/>
      <c r="W300" s="157"/>
    </row>
    <row r="301" spans="1:23" x14ac:dyDescent="0.2">
      <c r="A301" s="157"/>
      <c r="B301" s="19">
        <v>115226103</v>
      </c>
      <c r="C301" s="74" t="s">
        <v>234</v>
      </c>
      <c r="D301" s="75" t="s">
        <v>228</v>
      </c>
      <c r="E301" s="86">
        <f>'Table 5.1'!J301-'Table 5.1'!K301</f>
        <v>-9.200000000000097E-3</v>
      </c>
      <c r="F301" s="87">
        <f>'Table 5.1'!K301-'Table 5.1'!L301</f>
        <v>1.540000000000008E-2</v>
      </c>
      <c r="G301" s="87">
        <f>'Table 5.1'!L301-'Table 5.1'!M301</f>
        <v>7.2399999999999909E-2</v>
      </c>
      <c r="H301" s="88">
        <f>'Table 5.1'!M301-'Table 5.1'!N301</f>
        <v>0</v>
      </c>
      <c r="I301" s="81">
        <f>'Table 5.1'!J301-'Table 5.1'!N301</f>
        <v>7.8599999999999892E-2</v>
      </c>
      <c r="J301" s="92">
        <f>E301/'Table 5.1'!K301</f>
        <v>-8.5804887147921064E-3</v>
      </c>
      <c r="K301" s="30">
        <f>F301/'Table 5.1'!L301</f>
        <v>1.4572293716881226E-2</v>
      </c>
      <c r="L301" s="30">
        <f>G301/'Table 5.1'!M301</f>
        <v>7.3547338480292462E-2</v>
      </c>
      <c r="M301" s="30">
        <f>H301/'Table 5.1'!N301</f>
        <v>0</v>
      </c>
      <c r="N301" s="64">
        <f>I301/'Table 5.1'!N301</f>
        <v>7.9845591223079937E-2</v>
      </c>
      <c r="O301" s="179">
        <f t="shared" si="8"/>
        <v>41</v>
      </c>
      <c r="P301" s="180">
        <f t="shared" si="9"/>
        <v>40</v>
      </c>
      <c r="Q301" s="157"/>
      <c r="R301" s="157"/>
      <c r="S301" s="157"/>
      <c r="T301" s="157"/>
      <c r="U301" s="157"/>
      <c r="V301" s="157"/>
      <c r="W301" s="157"/>
    </row>
    <row r="302" spans="1:23" x14ac:dyDescent="0.2">
      <c r="A302" s="157"/>
      <c r="B302" s="19">
        <v>115228003</v>
      </c>
      <c r="C302" s="74" t="s">
        <v>235</v>
      </c>
      <c r="D302" s="75" t="s">
        <v>228</v>
      </c>
      <c r="E302" s="86">
        <f>'Table 5.1'!J302-'Table 5.1'!K302</f>
        <v>6.9399999999999906E-2</v>
      </c>
      <c r="F302" s="87">
        <f>'Table 5.1'!K302-'Table 5.1'!L302</f>
        <v>6.7500000000000115E-2</v>
      </c>
      <c r="G302" s="87">
        <f>'Table 5.1'!L302-'Table 5.1'!M302</f>
        <v>6.5799999999999859E-2</v>
      </c>
      <c r="H302" s="88">
        <f>'Table 5.1'!M302-'Table 5.1'!N302</f>
        <v>0</v>
      </c>
      <c r="I302" s="81">
        <f>'Table 5.1'!J302-'Table 5.1'!N302</f>
        <v>0.20269999999999988</v>
      </c>
      <c r="J302" s="92">
        <f>E302/'Table 5.1'!K302</f>
        <v>5.347511172753884E-2</v>
      </c>
      <c r="K302" s="30">
        <f>F302/'Table 5.1'!L302</f>
        <v>5.4864667154352696E-2</v>
      </c>
      <c r="L302" s="30">
        <f>G302/'Table 5.1'!M302</f>
        <v>5.6504937741519837E-2</v>
      </c>
      <c r="M302" s="30">
        <f>H302/'Table 5.1'!N302</f>
        <v>0</v>
      </c>
      <c r="N302" s="64">
        <f>I302/'Table 5.1'!N302</f>
        <v>0.17406612279948463</v>
      </c>
      <c r="O302" s="179">
        <f t="shared" si="8"/>
        <v>6</v>
      </c>
      <c r="P302" s="180">
        <f t="shared" si="9"/>
        <v>4</v>
      </c>
      <c r="Q302" s="157"/>
      <c r="R302" s="157"/>
      <c r="S302" s="157"/>
      <c r="T302" s="157"/>
      <c r="U302" s="157"/>
      <c r="V302" s="157"/>
      <c r="W302" s="157"/>
    </row>
    <row r="303" spans="1:23" x14ac:dyDescent="0.2">
      <c r="A303" s="157"/>
      <c r="B303" s="19">
        <v>115228303</v>
      </c>
      <c r="C303" s="74" t="s">
        <v>236</v>
      </c>
      <c r="D303" s="75" t="s">
        <v>228</v>
      </c>
      <c r="E303" s="86">
        <f>'Table 5.1'!J303-'Table 5.1'!K303</f>
        <v>4.3599999999999972E-2</v>
      </c>
      <c r="F303" s="87">
        <f>'Table 5.1'!K303-'Table 5.1'!L303</f>
        <v>8.3999999999999631E-3</v>
      </c>
      <c r="G303" s="87">
        <f>'Table 5.1'!L303-'Table 5.1'!M303</f>
        <v>2.8299999999999992E-2</v>
      </c>
      <c r="H303" s="88">
        <f>'Table 5.1'!M303-'Table 5.1'!N303</f>
        <v>0</v>
      </c>
      <c r="I303" s="81">
        <f>'Table 5.1'!J303-'Table 5.1'!N303</f>
        <v>8.0299999999999927E-2</v>
      </c>
      <c r="J303" s="92">
        <f>E303/'Table 5.1'!K303</f>
        <v>4.9828571428571396E-2</v>
      </c>
      <c r="K303" s="30">
        <f>F303/'Table 5.1'!L303</f>
        <v>9.6930533117931712E-3</v>
      </c>
      <c r="L303" s="30">
        <f>G303/'Table 5.1'!M303</f>
        <v>3.3758797566503629E-2</v>
      </c>
      <c r="M303" s="30">
        <f>H303/'Table 5.1'!N303</f>
        <v>0</v>
      </c>
      <c r="N303" s="64">
        <f>I303/'Table 5.1'!N303</f>
        <v>9.578909698198726E-2</v>
      </c>
      <c r="O303" s="179">
        <f t="shared" si="8"/>
        <v>39</v>
      </c>
      <c r="P303" s="180">
        <f t="shared" si="9"/>
        <v>24</v>
      </c>
      <c r="Q303" s="157"/>
      <c r="R303" s="157"/>
      <c r="S303" s="157"/>
      <c r="T303" s="157"/>
      <c r="U303" s="157"/>
      <c r="V303" s="157"/>
      <c r="W303" s="157"/>
    </row>
    <row r="304" spans="1:23" x14ac:dyDescent="0.2">
      <c r="A304" s="157"/>
      <c r="B304" s="19">
        <v>115229003</v>
      </c>
      <c r="C304" s="74" t="s">
        <v>237</v>
      </c>
      <c r="D304" s="75" t="s">
        <v>228</v>
      </c>
      <c r="E304" s="86">
        <f>'Table 5.1'!J304-'Table 5.1'!K304</f>
        <v>9.3999999999998529E-3</v>
      </c>
      <c r="F304" s="87">
        <f>'Table 5.1'!K304-'Table 5.1'!L304</f>
        <v>2.6100000000000012E-2</v>
      </c>
      <c r="G304" s="87">
        <f>'Table 5.1'!L304-'Table 5.1'!M304</f>
        <v>2.1900000000000031E-2</v>
      </c>
      <c r="H304" s="88">
        <f>'Table 5.1'!M304-'Table 5.1'!N304</f>
        <v>0</v>
      </c>
      <c r="I304" s="81">
        <f>'Table 5.1'!J304-'Table 5.1'!N304</f>
        <v>5.7399999999999896E-2</v>
      </c>
      <c r="J304" s="92">
        <f>E304/'Table 5.1'!K304</f>
        <v>8.2877799329922879E-3</v>
      </c>
      <c r="K304" s="30">
        <f>F304/'Table 5.1'!L304</f>
        <v>2.3553830881689386E-2</v>
      </c>
      <c r="L304" s="30">
        <f>G304/'Table 5.1'!M304</f>
        <v>2.0162032774811295E-2</v>
      </c>
      <c r="M304" s="30">
        <f>H304/'Table 5.1'!N304</f>
        <v>0</v>
      </c>
      <c r="N304" s="64">
        <f>I304/'Table 5.1'!N304</f>
        <v>5.2844779966856832E-2</v>
      </c>
      <c r="O304" s="179">
        <f t="shared" si="8"/>
        <v>69</v>
      </c>
      <c r="P304" s="180">
        <f t="shared" si="9"/>
        <v>72</v>
      </c>
      <c r="Q304" s="157"/>
      <c r="R304" s="157"/>
      <c r="S304" s="157"/>
      <c r="T304" s="157"/>
      <c r="U304" s="157"/>
      <c r="V304" s="157"/>
      <c r="W304" s="157"/>
    </row>
    <row r="305" spans="1:23" x14ac:dyDescent="0.2">
      <c r="A305" s="157"/>
      <c r="B305" s="19">
        <v>115503004</v>
      </c>
      <c r="C305" s="74" t="s">
        <v>458</v>
      </c>
      <c r="D305" s="75" t="s">
        <v>459</v>
      </c>
      <c r="E305" s="86">
        <f>'Table 5.1'!J305-'Table 5.1'!K305</f>
        <v>-2.2499999999999964E-2</v>
      </c>
      <c r="F305" s="87">
        <f>'Table 5.1'!K305-'Table 5.1'!L305</f>
        <v>2.4599999999999955E-2</v>
      </c>
      <c r="G305" s="87">
        <f>'Table 5.1'!L305-'Table 5.1'!M305</f>
        <v>-3.1399999999999983E-2</v>
      </c>
      <c r="H305" s="88">
        <f>'Table 5.1'!M305-'Table 5.1'!N305</f>
        <v>0</v>
      </c>
      <c r="I305" s="81">
        <f>'Table 5.1'!J305-'Table 5.1'!N305</f>
        <v>-2.9299999999999993E-2</v>
      </c>
      <c r="J305" s="92">
        <f>E305/'Table 5.1'!K305</f>
        <v>-2.3496240601503723E-2</v>
      </c>
      <c r="K305" s="30">
        <f>F305/'Table 5.1'!L305</f>
        <v>2.6366559485530495E-2</v>
      </c>
      <c r="L305" s="30">
        <f>G305/'Table 5.1'!M305</f>
        <v>-3.2559104106179987E-2</v>
      </c>
      <c r="M305" s="30">
        <f>H305/'Table 5.1'!N305</f>
        <v>0</v>
      </c>
      <c r="N305" s="64">
        <f>I305/'Table 5.1'!N305</f>
        <v>-3.0381584404811274E-2</v>
      </c>
      <c r="O305" s="179">
        <f t="shared" si="8"/>
        <v>380</v>
      </c>
      <c r="P305" s="180">
        <f t="shared" si="9"/>
        <v>374</v>
      </c>
      <c r="Q305" s="157"/>
      <c r="R305" s="157"/>
      <c r="S305" s="157"/>
      <c r="T305" s="157"/>
      <c r="U305" s="157"/>
      <c r="V305" s="157"/>
      <c r="W305" s="157"/>
    </row>
    <row r="306" spans="1:23" x14ac:dyDescent="0.2">
      <c r="A306" s="157"/>
      <c r="B306" s="19">
        <v>115504003</v>
      </c>
      <c r="C306" s="74" t="s">
        <v>460</v>
      </c>
      <c r="D306" s="75" t="s">
        <v>459</v>
      </c>
      <c r="E306" s="86">
        <f>'Table 5.1'!J306-'Table 5.1'!K306</f>
        <v>-1.4700000000000157E-2</v>
      </c>
      <c r="F306" s="87">
        <f>'Table 5.1'!K306-'Table 5.1'!L306</f>
        <v>1.3400000000000079E-2</v>
      </c>
      <c r="G306" s="87">
        <f>'Table 5.1'!L306-'Table 5.1'!M306</f>
        <v>-4.049999999999998E-2</v>
      </c>
      <c r="H306" s="88">
        <f>'Table 5.1'!M306-'Table 5.1'!N306</f>
        <v>0</v>
      </c>
      <c r="I306" s="81">
        <f>'Table 5.1'!J306-'Table 5.1'!N306</f>
        <v>-4.1800000000000059E-2</v>
      </c>
      <c r="J306" s="92">
        <f>E306/'Table 5.1'!K306</f>
        <v>-1.4393420150788363E-2</v>
      </c>
      <c r="K306" s="30">
        <f>F306/'Table 5.1'!L306</f>
        <v>1.3294969739061493E-2</v>
      </c>
      <c r="L306" s="30">
        <f>G306/'Table 5.1'!M306</f>
        <v>-3.8630293780999601E-2</v>
      </c>
      <c r="M306" s="30">
        <f>H306/'Table 5.1'!N306</f>
        <v>0</v>
      </c>
      <c r="N306" s="64">
        <f>I306/'Table 5.1'!N306</f>
        <v>-3.9870278519649048E-2</v>
      </c>
      <c r="O306" s="179">
        <f t="shared" si="8"/>
        <v>406</v>
      </c>
      <c r="P306" s="180">
        <f t="shared" si="9"/>
        <v>411</v>
      </c>
      <c r="Q306" s="157"/>
      <c r="R306" s="157"/>
      <c r="S306" s="157"/>
      <c r="T306" s="157"/>
      <c r="U306" s="157"/>
      <c r="V306" s="157"/>
      <c r="W306" s="157"/>
    </row>
    <row r="307" spans="1:23" x14ac:dyDescent="0.2">
      <c r="A307" s="157"/>
      <c r="B307" s="19">
        <v>115506003</v>
      </c>
      <c r="C307" s="74" t="s">
        <v>461</v>
      </c>
      <c r="D307" s="75" t="s">
        <v>459</v>
      </c>
      <c r="E307" s="86">
        <f>'Table 5.1'!J307-'Table 5.1'!K307</f>
        <v>-4.9999999999994493E-4</v>
      </c>
      <c r="F307" s="87">
        <f>'Table 5.1'!K307-'Table 5.1'!L307</f>
        <v>7.1999999999999842E-3</v>
      </c>
      <c r="G307" s="87">
        <f>'Table 5.1'!L307-'Table 5.1'!M307</f>
        <v>2.4199999999999999E-2</v>
      </c>
      <c r="H307" s="88">
        <f>'Table 5.1'!M307-'Table 5.1'!N307</f>
        <v>0</v>
      </c>
      <c r="I307" s="81">
        <f>'Table 5.1'!J307-'Table 5.1'!N307</f>
        <v>3.0900000000000039E-2</v>
      </c>
      <c r="J307" s="92">
        <f>E307/'Table 5.1'!K307</f>
        <v>-5.6085249579354449E-4</v>
      </c>
      <c r="K307" s="30">
        <f>F307/'Table 5.1'!L307</f>
        <v>8.1420332466357395E-3</v>
      </c>
      <c r="L307" s="30">
        <f>G307/'Table 5.1'!M307</f>
        <v>2.8136263225206373E-2</v>
      </c>
      <c r="M307" s="30">
        <f>H307/'Table 5.1'!N307</f>
        <v>0</v>
      </c>
      <c r="N307" s="64">
        <f>I307/'Table 5.1'!N307</f>
        <v>3.5926055109870993E-2</v>
      </c>
      <c r="O307" s="179">
        <f t="shared" si="8"/>
        <v>137</v>
      </c>
      <c r="P307" s="180">
        <f t="shared" si="9"/>
        <v>129</v>
      </c>
      <c r="Q307" s="157"/>
      <c r="R307" s="157"/>
      <c r="S307" s="157"/>
      <c r="T307" s="157"/>
      <c r="U307" s="157"/>
      <c r="V307" s="157"/>
      <c r="W307" s="157"/>
    </row>
    <row r="308" spans="1:23" x14ac:dyDescent="0.2">
      <c r="A308" s="157"/>
      <c r="B308" s="19">
        <v>115508003</v>
      </c>
      <c r="C308" s="74" t="s">
        <v>462</v>
      </c>
      <c r="D308" s="75" t="s">
        <v>459</v>
      </c>
      <c r="E308" s="86">
        <f>'Table 5.1'!J308-'Table 5.1'!K308</f>
        <v>6.4999999999999503E-3</v>
      </c>
      <c r="F308" s="87">
        <f>'Table 5.1'!K308-'Table 5.1'!L308</f>
        <v>-1.4299999999999979E-2</v>
      </c>
      <c r="G308" s="87">
        <f>'Table 5.1'!L308-'Table 5.1'!M308</f>
        <v>3.0600000000000072E-2</v>
      </c>
      <c r="H308" s="88">
        <f>'Table 5.1'!M308-'Table 5.1'!N308</f>
        <v>0</v>
      </c>
      <c r="I308" s="81">
        <f>'Table 5.1'!J308-'Table 5.1'!N308</f>
        <v>2.2800000000000042E-2</v>
      </c>
      <c r="J308" s="92">
        <f>E308/'Table 5.1'!K308</f>
        <v>6.8841347172208748E-3</v>
      </c>
      <c r="K308" s="30">
        <f>F308/'Table 5.1'!L308</f>
        <v>-1.4919144496609263E-2</v>
      </c>
      <c r="L308" s="30">
        <f>G308/'Table 5.1'!M308</f>
        <v>3.297769156159077E-2</v>
      </c>
      <c r="M308" s="30">
        <f>H308/'Table 5.1'!N308</f>
        <v>0</v>
      </c>
      <c r="N308" s="64">
        <f>I308/'Table 5.1'!N308</f>
        <v>2.4571613320400951E-2</v>
      </c>
      <c r="O308" s="179">
        <f t="shared" si="8"/>
        <v>165</v>
      </c>
      <c r="P308" s="180">
        <f t="shared" si="9"/>
        <v>163</v>
      </c>
      <c r="Q308" s="157"/>
      <c r="R308" s="157"/>
      <c r="S308" s="157"/>
      <c r="T308" s="157"/>
      <c r="U308" s="157"/>
      <c r="V308" s="157"/>
      <c r="W308" s="157"/>
    </row>
    <row r="309" spans="1:23" x14ac:dyDescent="0.2">
      <c r="A309" s="157"/>
      <c r="B309" s="19">
        <v>115674603</v>
      </c>
      <c r="C309" s="74" t="s">
        <v>581</v>
      </c>
      <c r="D309" s="75" t="s">
        <v>566</v>
      </c>
      <c r="E309" s="86">
        <f>'Table 5.1'!J309-'Table 5.1'!K309</f>
        <v>-9.4999999999999529E-3</v>
      </c>
      <c r="F309" s="183">
        <f>'Table 5.1'!K309-'Table 5.1'!L309</f>
        <v>1.2700000000000045E-2</v>
      </c>
      <c r="G309" s="183">
        <f>'Table 5.1'!L309-'Table 5.1'!M309</f>
        <v>8.999999999999897E-3</v>
      </c>
      <c r="H309" s="88">
        <f>'Table 5.1'!M309-'Table 5.1'!N309</f>
        <v>0</v>
      </c>
      <c r="I309" s="81">
        <f>'Table 5.1'!J309-'Table 5.1'!N309</f>
        <v>1.2199999999999989E-2</v>
      </c>
      <c r="J309" s="184">
        <f>E309/'Table 5.1'!K309</f>
        <v>-1.1298763082778251E-2</v>
      </c>
      <c r="K309" s="121">
        <f>F309/'Table 5.1'!L309</f>
        <v>1.5336312039608798E-2</v>
      </c>
      <c r="L309" s="121">
        <f>G309/'Table 5.1'!M309</f>
        <v>1.0987669393236353E-2</v>
      </c>
      <c r="M309" s="121">
        <f>H309/'Table 5.1'!N309</f>
        <v>0</v>
      </c>
      <c r="N309" s="64">
        <f>I309/'Table 5.1'!N309</f>
        <v>1.4894396288609434E-2</v>
      </c>
      <c r="O309" s="179">
        <f t="shared" si="8"/>
        <v>215</v>
      </c>
      <c r="P309" s="180">
        <f t="shared" si="9"/>
        <v>211</v>
      </c>
      <c r="Q309" s="157"/>
      <c r="R309" s="157"/>
      <c r="S309" s="157"/>
      <c r="T309" s="157"/>
      <c r="U309" s="157"/>
      <c r="V309" s="157"/>
      <c r="W309" s="157"/>
    </row>
    <row r="310" spans="1:23" x14ac:dyDescent="0.2">
      <c r="A310" s="157"/>
      <c r="B310" s="19">
        <v>116191004</v>
      </c>
      <c r="C310" s="74" t="s">
        <v>207</v>
      </c>
      <c r="D310" s="75" t="s">
        <v>208</v>
      </c>
      <c r="E310" s="86">
        <f>'Table 5.1'!J310-'Table 5.1'!K310</f>
        <v>-2.6800000000000157E-2</v>
      </c>
      <c r="F310" s="87">
        <f>'Table 5.1'!K310-'Table 5.1'!L310</f>
        <v>4.5400000000000107E-2</v>
      </c>
      <c r="G310" s="87">
        <f>'Table 5.1'!L310-'Table 5.1'!M310</f>
        <v>-4.9500000000000099E-2</v>
      </c>
      <c r="H310" s="88">
        <f>'Table 5.1'!M310-'Table 5.1'!N310</f>
        <v>0</v>
      </c>
      <c r="I310" s="81">
        <f>'Table 5.1'!J310-'Table 5.1'!N310</f>
        <v>-3.090000000000015E-2</v>
      </c>
      <c r="J310" s="92">
        <f>E310/'Table 5.1'!K310</f>
        <v>-2.3928571428571566E-2</v>
      </c>
      <c r="K310" s="30">
        <f>F310/'Table 5.1'!L310</f>
        <v>4.224827842918305E-2</v>
      </c>
      <c r="L310" s="30">
        <f>G310/'Table 5.1'!M310</f>
        <v>-4.403522818254612E-2</v>
      </c>
      <c r="M310" s="30">
        <f>H310/'Table 5.1'!N310</f>
        <v>0</v>
      </c>
      <c r="N310" s="64">
        <f>I310/'Table 5.1'!N310</f>
        <v>-2.7488657592740991E-2</v>
      </c>
      <c r="O310" s="179">
        <f t="shared" si="8"/>
        <v>381</v>
      </c>
      <c r="P310" s="180">
        <f t="shared" si="9"/>
        <v>368</v>
      </c>
      <c r="Q310" s="157"/>
      <c r="R310" s="157"/>
      <c r="S310" s="157"/>
      <c r="T310" s="157"/>
      <c r="U310" s="157"/>
      <c r="V310" s="157"/>
      <c r="W310" s="157"/>
    </row>
    <row r="311" spans="1:23" x14ac:dyDescent="0.2">
      <c r="A311" s="157"/>
      <c r="B311" s="19">
        <v>116191103</v>
      </c>
      <c r="C311" s="74" t="s">
        <v>209</v>
      </c>
      <c r="D311" s="75" t="s">
        <v>208</v>
      </c>
      <c r="E311" s="86">
        <f>'Table 5.1'!J311-'Table 5.1'!K311</f>
        <v>-7.2999999999998622E-3</v>
      </c>
      <c r="F311" s="87">
        <f>'Table 5.1'!K311-'Table 5.1'!L311</f>
        <v>-3.6100000000000021E-2</v>
      </c>
      <c r="G311" s="87">
        <f>'Table 5.1'!L311-'Table 5.1'!M311</f>
        <v>3.5800000000000054E-2</v>
      </c>
      <c r="H311" s="88">
        <f>'Table 5.1'!M311-'Table 5.1'!N311</f>
        <v>0</v>
      </c>
      <c r="I311" s="81">
        <f>'Table 5.1'!J311-'Table 5.1'!N311</f>
        <v>-7.5999999999998291E-3</v>
      </c>
      <c r="J311" s="92">
        <f>E311/'Table 5.1'!K311</f>
        <v>-5.9426896776293252E-3</v>
      </c>
      <c r="K311" s="30">
        <f>F311/'Table 5.1'!L311</f>
        <v>-2.8548833531039954E-2</v>
      </c>
      <c r="L311" s="30">
        <f>G311/'Table 5.1'!M311</f>
        <v>2.9136485716611097E-2</v>
      </c>
      <c r="M311" s="30">
        <f>H311/'Table 5.1'!N311</f>
        <v>0</v>
      </c>
      <c r="N311" s="64">
        <f>I311/'Table 5.1'!N311</f>
        <v>-6.185399202408912E-3</v>
      </c>
      <c r="O311" s="179">
        <f t="shared" si="8"/>
        <v>317</v>
      </c>
      <c r="P311" s="180">
        <f t="shared" si="9"/>
        <v>315</v>
      </c>
      <c r="Q311" s="157"/>
      <c r="R311" s="157"/>
      <c r="S311" s="157"/>
      <c r="T311" s="157"/>
      <c r="U311" s="157"/>
      <c r="V311" s="157"/>
      <c r="W311" s="157"/>
    </row>
    <row r="312" spans="1:23" x14ac:dyDescent="0.2">
      <c r="A312" s="157"/>
      <c r="B312" s="19">
        <v>116191203</v>
      </c>
      <c r="C312" s="74" t="s">
        <v>210</v>
      </c>
      <c r="D312" s="75" t="s">
        <v>208</v>
      </c>
      <c r="E312" s="86">
        <f>'Table 5.1'!J312-'Table 5.1'!K312</f>
        <v>3.0999999999999917E-2</v>
      </c>
      <c r="F312" s="87">
        <f>'Table 5.1'!K312-'Table 5.1'!L312</f>
        <v>-4.1999999999999815E-2</v>
      </c>
      <c r="G312" s="87">
        <f>'Table 5.1'!L312-'Table 5.1'!M312</f>
        <v>0.13419999999999987</v>
      </c>
      <c r="H312" s="88">
        <f>'Table 5.1'!M312-'Table 5.1'!N312</f>
        <v>0</v>
      </c>
      <c r="I312" s="81">
        <f>'Table 5.1'!J312-'Table 5.1'!N312</f>
        <v>0.12319999999999998</v>
      </c>
      <c r="J312" s="92">
        <f>E312/'Table 5.1'!K312</f>
        <v>2.1670744494931782E-2</v>
      </c>
      <c r="K312" s="30">
        <f>F312/'Table 5.1'!L312</f>
        <v>-2.8522920203735022E-2</v>
      </c>
      <c r="L312" s="30">
        <f>G312/'Table 5.1'!M312</f>
        <v>0.10027647014869601</v>
      </c>
      <c r="M312" s="30">
        <f>H312/'Table 5.1'!N312</f>
        <v>0</v>
      </c>
      <c r="N312" s="64">
        <f>I312/'Table 5.1'!N312</f>
        <v>9.2057087349622632E-2</v>
      </c>
      <c r="O312" s="179">
        <f t="shared" si="8"/>
        <v>22</v>
      </c>
      <c r="P312" s="180">
        <f t="shared" si="9"/>
        <v>29</v>
      </c>
      <c r="Q312" s="157"/>
      <c r="R312" s="157"/>
      <c r="S312" s="157"/>
      <c r="T312" s="157"/>
      <c r="U312" s="157"/>
      <c r="V312" s="157"/>
      <c r="W312" s="157"/>
    </row>
    <row r="313" spans="1:23" x14ac:dyDescent="0.2">
      <c r="A313" s="157"/>
      <c r="B313" s="19">
        <v>116191503</v>
      </c>
      <c r="C313" s="74" t="s">
        <v>211</v>
      </c>
      <c r="D313" s="75" t="s">
        <v>208</v>
      </c>
      <c r="E313" s="86">
        <f>'Table 5.1'!J313-'Table 5.1'!K313</f>
        <v>4.4999999999999929E-2</v>
      </c>
      <c r="F313" s="87">
        <f>'Table 5.1'!K313-'Table 5.1'!L313</f>
        <v>-6.9999999999992291E-4</v>
      </c>
      <c r="G313" s="87">
        <f>'Table 5.1'!L313-'Table 5.1'!M313</f>
        <v>5.8899999999999952E-2</v>
      </c>
      <c r="H313" s="88">
        <f>'Table 5.1'!M313-'Table 5.1'!N313</f>
        <v>0</v>
      </c>
      <c r="I313" s="81">
        <f>'Table 5.1'!J313-'Table 5.1'!N313</f>
        <v>0.10319999999999996</v>
      </c>
      <c r="J313" s="92">
        <f>E313/'Table 5.1'!K313</f>
        <v>4.4391831902929786E-2</v>
      </c>
      <c r="K313" s="30">
        <f>F313/'Table 5.1'!L313</f>
        <v>-6.9006309148257389E-4</v>
      </c>
      <c r="L313" s="30">
        <f>G313/'Table 5.1'!M313</f>
        <v>6.1643118785975878E-2</v>
      </c>
      <c r="M313" s="30">
        <f>H313/'Table 5.1'!N313</f>
        <v>0</v>
      </c>
      <c r="N313" s="64">
        <f>I313/'Table 5.1'!N313</f>
        <v>0.10800627943485082</v>
      </c>
      <c r="O313" s="179">
        <f t="shared" si="8"/>
        <v>27</v>
      </c>
      <c r="P313" s="180">
        <f t="shared" si="9"/>
        <v>16</v>
      </c>
      <c r="Q313" s="157"/>
      <c r="R313" s="157"/>
      <c r="S313" s="157"/>
      <c r="T313" s="157"/>
      <c r="U313" s="157"/>
      <c r="V313" s="157"/>
      <c r="W313" s="157"/>
    </row>
    <row r="314" spans="1:23" x14ac:dyDescent="0.2">
      <c r="A314" s="157"/>
      <c r="B314" s="19">
        <v>116195004</v>
      </c>
      <c r="C314" s="74" t="s">
        <v>212</v>
      </c>
      <c r="D314" s="75" t="s">
        <v>208</v>
      </c>
      <c r="E314" s="86">
        <f>'Table 5.1'!J314-'Table 5.1'!K314</f>
        <v>3.2100000000000017E-2</v>
      </c>
      <c r="F314" s="87">
        <f>'Table 5.1'!K314-'Table 5.1'!L314</f>
        <v>1.8299999999999983E-2</v>
      </c>
      <c r="G314" s="87">
        <f>'Table 5.1'!L314-'Table 5.1'!M314</f>
        <v>-3.9099999999999913E-2</v>
      </c>
      <c r="H314" s="88">
        <f>'Table 5.1'!M314-'Table 5.1'!N314</f>
        <v>0</v>
      </c>
      <c r="I314" s="81">
        <f>'Table 5.1'!J314-'Table 5.1'!N314</f>
        <v>1.1300000000000088E-2</v>
      </c>
      <c r="J314" s="92">
        <f>E314/'Table 5.1'!K314</f>
        <v>3.085945010574891E-2</v>
      </c>
      <c r="K314" s="30">
        <f>F314/'Table 5.1'!L314</f>
        <v>1.7907818768959763E-2</v>
      </c>
      <c r="L314" s="30">
        <f>G314/'Table 5.1'!M314</f>
        <v>-3.6852026390197849E-2</v>
      </c>
      <c r="M314" s="30">
        <f>H314/'Table 5.1'!N314</f>
        <v>0</v>
      </c>
      <c r="N314" s="64">
        <f>I314/'Table 5.1'!N314</f>
        <v>1.0650329877474165E-2</v>
      </c>
      <c r="O314" s="179">
        <f t="shared" si="8"/>
        <v>222</v>
      </c>
      <c r="P314" s="180">
        <f t="shared" si="9"/>
        <v>228</v>
      </c>
      <c r="Q314" s="157"/>
      <c r="R314" s="157"/>
      <c r="S314" s="157"/>
      <c r="T314" s="157"/>
      <c r="U314" s="157"/>
      <c r="V314" s="157"/>
      <c r="W314" s="157"/>
    </row>
    <row r="315" spans="1:23" x14ac:dyDescent="0.2">
      <c r="A315" s="157"/>
      <c r="B315" s="19">
        <v>116197503</v>
      </c>
      <c r="C315" s="74" t="s">
        <v>213</v>
      </c>
      <c r="D315" s="75" t="s">
        <v>208</v>
      </c>
      <c r="E315" s="86">
        <f>'Table 5.1'!J315-'Table 5.1'!K315</f>
        <v>8.799999999999919E-3</v>
      </c>
      <c r="F315" s="87">
        <f>'Table 5.1'!K315-'Table 5.1'!L315</f>
        <v>-2.0000000000000018E-3</v>
      </c>
      <c r="G315" s="87">
        <f>'Table 5.1'!L315-'Table 5.1'!M315</f>
        <v>1.0900000000000132E-2</v>
      </c>
      <c r="H315" s="88">
        <f>'Table 5.1'!M315-'Table 5.1'!N315</f>
        <v>0</v>
      </c>
      <c r="I315" s="81">
        <f>'Table 5.1'!J315-'Table 5.1'!N315</f>
        <v>1.7700000000000049E-2</v>
      </c>
      <c r="J315" s="92">
        <f>E315/'Table 5.1'!K315</f>
        <v>8.5820167739417974E-3</v>
      </c>
      <c r="K315" s="30">
        <f>F315/'Table 5.1'!L315</f>
        <v>-1.9466614755694E-3</v>
      </c>
      <c r="L315" s="30">
        <f>G315/'Table 5.1'!M315</f>
        <v>1.0723069355632201E-2</v>
      </c>
      <c r="M315" s="30">
        <f>H315/'Table 5.1'!N315</f>
        <v>0</v>
      </c>
      <c r="N315" s="64">
        <f>I315/'Table 5.1'!N315</f>
        <v>1.7412690605017263E-2</v>
      </c>
      <c r="O315" s="179">
        <f t="shared" si="8"/>
        <v>190</v>
      </c>
      <c r="P315" s="180">
        <f t="shared" si="9"/>
        <v>197</v>
      </c>
      <c r="Q315" s="157"/>
      <c r="R315" s="157"/>
      <c r="S315" s="157"/>
      <c r="T315" s="157"/>
      <c r="U315" s="157"/>
      <c r="V315" s="157"/>
      <c r="W315" s="157"/>
    </row>
    <row r="316" spans="1:23" x14ac:dyDescent="0.2">
      <c r="A316" s="157"/>
      <c r="B316" s="19">
        <v>116471803</v>
      </c>
      <c r="C316" s="74" t="s">
        <v>440</v>
      </c>
      <c r="D316" s="75" t="s">
        <v>441</v>
      </c>
      <c r="E316" s="86">
        <f>'Table 5.1'!J316-'Table 5.1'!K316</f>
        <v>2.7900000000000036E-2</v>
      </c>
      <c r="F316" s="87">
        <f>'Table 5.1'!K316-'Table 5.1'!L316</f>
        <v>1.9500000000000073E-2</v>
      </c>
      <c r="G316" s="87">
        <f>'Table 5.1'!L316-'Table 5.1'!M316</f>
        <v>-1.1700000000000044E-2</v>
      </c>
      <c r="H316" s="88">
        <f>'Table 5.1'!M316-'Table 5.1'!N316</f>
        <v>0</v>
      </c>
      <c r="I316" s="81">
        <f>'Table 5.1'!J316-'Table 5.1'!N316</f>
        <v>3.5700000000000065E-2</v>
      </c>
      <c r="J316" s="92">
        <f>E316/'Table 5.1'!K316</f>
        <v>2.7913956978489279E-2</v>
      </c>
      <c r="K316" s="30">
        <f>F316/'Table 5.1'!L316</f>
        <v>1.9897959183673545E-2</v>
      </c>
      <c r="L316" s="30">
        <f>G316/'Table 5.1'!M316</f>
        <v>-1.1797922758898904E-2</v>
      </c>
      <c r="M316" s="30">
        <f>H316/'Table 5.1'!N316</f>
        <v>0</v>
      </c>
      <c r="N316" s="64">
        <f>I316/'Table 5.1'!N316</f>
        <v>3.599878995664018E-2</v>
      </c>
      <c r="O316" s="179">
        <f t="shared" si="8"/>
        <v>122</v>
      </c>
      <c r="P316" s="180">
        <f t="shared" si="9"/>
        <v>126</v>
      </c>
      <c r="Q316" s="157"/>
      <c r="R316" s="157"/>
      <c r="S316" s="157"/>
      <c r="T316" s="157"/>
      <c r="U316" s="157"/>
      <c r="V316" s="157"/>
      <c r="W316" s="157"/>
    </row>
    <row r="317" spans="1:23" x14ac:dyDescent="0.2">
      <c r="A317" s="157"/>
      <c r="B317" s="19">
        <v>116493503</v>
      </c>
      <c r="C317" s="74" t="s">
        <v>451</v>
      </c>
      <c r="D317" s="75" t="s">
        <v>452</v>
      </c>
      <c r="E317" s="86">
        <f>'Table 5.1'!J317-'Table 5.1'!K317</f>
        <v>-2.1400000000000086E-2</v>
      </c>
      <c r="F317" s="87">
        <f>'Table 5.1'!K317-'Table 5.1'!L317</f>
        <v>-3.8100000000000023E-2</v>
      </c>
      <c r="G317" s="87">
        <f>'Table 5.1'!L317-'Table 5.1'!M317</f>
        <v>4.0999999999999925E-3</v>
      </c>
      <c r="H317" s="88">
        <f>'Table 5.1'!M317-'Table 5.1'!N317</f>
        <v>0</v>
      </c>
      <c r="I317" s="81">
        <f>'Table 5.1'!J317-'Table 5.1'!N317</f>
        <v>-5.5400000000000116E-2</v>
      </c>
      <c r="J317" s="92">
        <f>E317/'Table 5.1'!K317</f>
        <v>-2.0301679157575261E-2</v>
      </c>
      <c r="K317" s="30">
        <f>F317/'Table 5.1'!L317</f>
        <v>-3.4883720930232578E-2</v>
      </c>
      <c r="L317" s="30">
        <f>G317/'Table 5.1'!M317</f>
        <v>3.7680360261005351E-3</v>
      </c>
      <c r="M317" s="30">
        <f>H317/'Table 5.1'!N317</f>
        <v>0</v>
      </c>
      <c r="N317" s="64">
        <f>I317/'Table 5.1'!N317</f>
        <v>-5.0914438011212308E-2</v>
      </c>
      <c r="O317" s="179">
        <f t="shared" si="8"/>
        <v>442</v>
      </c>
      <c r="P317" s="180">
        <f t="shared" si="9"/>
        <v>435</v>
      </c>
      <c r="Q317" s="157"/>
      <c r="R317" s="157"/>
      <c r="S317" s="157"/>
      <c r="T317" s="157"/>
      <c r="U317" s="157"/>
      <c r="V317" s="157"/>
      <c r="W317" s="157"/>
    </row>
    <row r="318" spans="1:23" x14ac:dyDescent="0.2">
      <c r="A318" s="157"/>
      <c r="B318" s="19">
        <v>116495003</v>
      </c>
      <c r="C318" s="74" t="s">
        <v>453</v>
      </c>
      <c r="D318" s="75" t="s">
        <v>452</v>
      </c>
      <c r="E318" s="86">
        <f>'Table 5.1'!J318-'Table 5.1'!K318</f>
        <v>-2.0999999999999908E-3</v>
      </c>
      <c r="F318" s="87">
        <f>'Table 5.1'!K318-'Table 5.1'!L318</f>
        <v>2.8200000000000003E-2</v>
      </c>
      <c r="G318" s="87">
        <f>'Table 5.1'!L318-'Table 5.1'!M318</f>
        <v>-6.8800000000000194E-2</v>
      </c>
      <c r="H318" s="88">
        <f>'Table 5.1'!M318-'Table 5.1'!N318</f>
        <v>0</v>
      </c>
      <c r="I318" s="81">
        <f>'Table 5.1'!J318-'Table 5.1'!N318</f>
        <v>-4.2700000000000182E-2</v>
      </c>
      <c r="J318" s="92">
        <f>E318/'Table 5.1'!K318</f>
        <v>-1.7793594306049745E-3</v>
      </c>
      <c r="K318" s="30">
        <f>F318/'Table 5.1'!L318</f>
        <v>2.447916666666667E-2</v>
      </c>
      <c r="L318" s="30">
        <f>G318/'Table 5.1'!M318</f>
        <v>-5.6356487549148251E-2</v>
      </c>
      <c r="M318" s="30">
        <f>H318/'Table 5.1'!N318</f>
        <v>0</v>
      </c>
      <c r="N318" s="64">
        <f>I318/'Table 5.1'!N318</f>
        <v>-3.497706422018363E-2</v>
      </c>
      <c r="O318" s="179">
        <f t="shared" si="8"/>
        <v>409</v>
      </c>
      <c r="P318" s="180">
        <f t="shared" si="9"/>
        <v>388</v>
      </c>
      <c r="Q318" s="157"/>
      <c r="R318" s="157"/>
      <c r="S318" s="157"/>
      <c r="T318" s="157"/>
      <c r="U318" s="157"/>
      <c r="V318" s="157"/>
      <c r="W318" s="157"/>
    </row>
    <row r="319" spans="1:23" x14ac:dyDescent="0.2">
      <c r="A319" s="157"/>
      <c r="B319" s="19">
        <v>116495103</v>
      </c>
      <c r="C319" s="74" t="s">
        <v>454</v>
      </c>
      <c r="D319" s="75" t="s">
        <v>452</v>
      </c>
      <c r="E319" s="86">
        <f>'Table 5.1'!J319-'Table 5.1'!K319</f>
        <v>0.12369999999999992</v>
      </c>
      <c r="F319" s="87">
        <f>'Table 5.1'!K319-'Table 5.1'!L319</f>
        <v>1.2000000000000011E-2</v>
      </c>
      <c r="G319" s="87">
        <f>'Table 5.1'!L319-'Table 5.1'!M319</f>
        <v>-7.5000000000000622E-3</v>
      </c>
      <c r="H319" s="88">
        <f>'Table 5.1'!M319-'Table 5.1'!N319</f>
        <v>0</v>
      </c>
      <c r="I319" s="81">
        <f>'Table 5.1'!J319-'Table 5.1'!N319</f>
        <v>0.12819999999999987</v>
      </c>
      <c r="J319" s="92">
        <f>E319/'Table 5.1'!K319</f>
        <v>8.128532001577074E-2</v>
      </c>
      <c r="K319" s="30">
        <f>F319/'Table 5.1'!L319</f>
        <v>7.9480725923963512E-3</v>
      </c>
      <c r="L319" s="30">
        <f>G319/'Table 5.1'!M319</f>
        <v>-4.9429908389903524E-3</v>
      </c>
      <c r="M319" s="30">
        <f>H319/'Table 5.1'!N319</f>
        <v>0</v>
      </c>
      <c r="N319" s="64">
        <f>I319/'Table 5.1'!N319</f>
        <v>8.449219007447431E-2</v>
      </c>
      <c r="O319" s="179">
        <f t="shared" si="8"/>
        <v>18</v>
      </c>
      <c r="P319" s="180">
        <f t="shared" si="9"/>
        <v>35</v>
      </c>
      <c r="Q319" s="157"/>
      <c r="R319" s="157"/>
      <c r="S319" s="157"/>
      <c r="T319" s="157"/>
      <c r="U319" s="157"/>
      <c r="V319" s="157"/>
      <c r="W319" s="157"/>
    </row>
    <row r="320" spans="1:23" x14ac:dyDescent="0.2">
      <c r="A320" s="157"/>
      <c r="B320" s="19">
        <v>116496503</v>
      </c>
      <c r="C320" s="74" t="s">
        <v>455</v>
      </c>
      <c r="D320" s="75" t="s">
        <v>452</v>
      </c>
      <c r="E320" s="86">
        <f>'Table 5.1'!J320-'Table 5.1'!K320</f>
        <v>-6.7000000000000171E-2</v>
      </c>
      <c r="F320" s="87">
        <f>'Table 5.1'!K320-'Table 5.1'!L320</f>
        <v>6.1100000000000154E-2</v>
      </c>
      <c r="G320" s="87">
        <f>'Table 5.1'!L320-'Table 5.1'!M320</f>
        <v>4.4999999999999485E-3</v>
      </c>
      <c r="H320" s="88">
        <f>'Table 5.1'!M320-'Table 5.1'!N320</f>
        <v>0</v>
      </c>
      <c r="I320" s="81">
        <f>'Table 5.1'!J320-'Table 5.1'!N320</f>
        <v>-1.4000000000000679E-3</v>
      </c>
      <c r="J320" s="92">
        <f>E320/'Table 5.1'!K320</f>
        <v>-4.4338561312950941E-2</v>
      </c>
      <c r="K320" s="30">
        <f>F320/'Table 5.1'!L320</f>
        <v>4.2137931034482864E-2</v>
      </c>
      <c r="L320" s="30">
        <f>G320/'Table 5.1'!M320</f>
        <v>3.1131096506398811E-3</v>
      </c>
      <c r="M320" s="30">
        <f>H320/'Table 5.1'!N320</f>
        <v>0</v>
      </c>
      <c r="N320" s="64">
        <f>I320/'Table 5.1'!N320</f>
        <v>-9.6852300242135445E-4</v>
      </c>
      <c r="O320" s="179">
        <f t="shared" si="8"/>
        <v>291</v>
      </c>
      <c r="P320" s="180">
        <f t="shared" si="9"/>
        <v>286</v>
      </c>
      <c r="Q320" s="157"/>
      <c r="R320" s="157"/>
      <c r="S320" s="157"/>
      <c r="T320" s="157"/>
      <c r="U320" s="157"/>
      <c r="V320" s="157"/>
      <c r="W320" s="157"/>
    </row>
    <row r="321" spans="1:23" x14ac:dyDescent="0.2">
      <c r="A321" s="157"/>
      <c r="B321" s="19">
        <v>116496603</v>
      </c>
      <c r="C321" s="74" t="s">
        <v>456</v>
      </c>
      <c r="D321" s="75" t="s">
        <v>452</v>
      </c>
      <c r="E321" s="86">
        <f>'Table 5.1'!J321-'Table 5.1'!K321</f>
        <v>-1.6299999999999981E-2</v>
      </c>
      <c r="F321" s="87">
        <f>'Table 5.1'!K321-'Table 5.1'!L321</f>
        <v>-3.6699999999999955E-2</v>
      </c>
      <c r="G321" s="87">
        <f>'Table 5.1'!L321-'Table 5.1'!M321</f>
        <v>-1.4899999999999913E-2</v>
      </c>
      <c r="H321" s="88">
        <f>'Table 5.1'!M321-'Table 5.1'!N321</f>
        <v>0</v>
      </c>
      <c r="I321" s="81">
        <f>'Table 5.1'!J321-'Table 5.1'!N321</f>
        <v>-6.7899999999999849E-2</v>
      </c>
      <c r="J321" s="92">
        <f>E321/'Table 5.1'!K321</f>
        <v>-1.327794069729552E-2</v>
      </c>
      <c r="K321" s="30">
        <f>F321/'Table 5.1'!L321</f>
        <v>-2.9027920588467891E-2</v>
      </c>
      <c r="L321" s="30">
        <f>G321/'Table 5.1'!M321</f>
        <v>-1.1647904940587801E-2</v>
      </c>
      <c r="M321" s="30">
        <f>H321/'Table 5.1'!N321</f>
        <v>0</v>
      </c>
      <c r="N321" s="64">
        <f>I321/'Table 5.1'!N321</f>
        <v>-5.3080050031269428E-2</v>
      </c>
      <c r="O321" s="179">
        <f t="shared" si="8"/>
        <v>457</v>
      </c>
      <c r="P321" s="180">
        <f t="shared" si="9"/>
        <v>438</v>
      </c>
      <c r="Q321" s="157"/>
      <c r="R321" s="157"/>
      <c r="S321" s="157"/>
      <c r="T321" s="157"/>
      <c r="U321" s="157"/>
      <c r="V321" s="157"/>
      <c r="W321" s="157"/>
    </row>
    <row r="322" spans="1:23" x14ac:dyDescent="0.2">
      <c r="A322" s="157"/>
      <c r="B322" s="19">
        <v>116498003</v>
      </c>
      <c r="C322" s="74" t="s">
        <v>457</v>
      </c>
      <c r="D322" s="75" t="s">
        <v>452</v>
      </c>
      <c r="E322" s="86">
        <f>'Table 5.1'!J322-'Table 5.1'!K322</f>
        <v>1.5500000000000069E-2</v>
      </c>
      <c r="F322" s="87">
        <f>'Table 5.1'!K322-'Table 5.1'!L322</f>
        <v>2.0599999999999952E-2</v>
      </c>
      <c r="G322" s="87">
        <f>'Table 5.1'!L322-'Table 5.1'!M322</f>
        <v>-7.7000000000000401E-3</v>
      </c>
      <c r="H322" s="88">
        <f>'Table 5.1'!M322-'Table 5.1'!N322</f>
        <v>0</v>
      </c>
      <c r="I322" s="81">
        <f>'Table 5.1'!J322-'Table 5.1'!N322</f>
        <v>2.8399999999999981E-2</v>
      </c>
      <c r="J322" s="92">
        <f>E322/'Table 5.1'!K322</f>
        <v>1.4549892049188088E-2</v>
      </c>
      <c r="K322" s="30">
        <f>F322/'Table 5.1'!L322</f>
        <v>1.9718579496506128E-2</v>
      </c>
      <c r="L322" s="30">
        <f>G322/'Table 5.1'!M322</f>
        <v>-7.3166096541239451E-3</v>
      </c>
      <c r="M322" s="30">
        <f>H322/'Table 5.1'!N322</f>
        <v>0</v>
      </c>
      <c r="N322" s="64">
        <f>I322/'Table 5.1'!N322</f>
        <v>2.6985936906119327E-2</v>
      </c>
      <c r="O322" s="179">
        <f t="shared" si="8"/>
        <v>145</v>
      </c>
      <c r="P322" s="180">
        <f t="shared" si="9"/>
        <v>151</v>
      </c>
      <c r="Q322" s="157"/>
      <c r="R322" s="157"/>
      <c r="S322" s="157"/>
      <c r="T322" s="157"/>
      <c r="U322" s="157"/>
      <c r="V322" s="157"/>
      <c r="W322" s="157"/>
    </row>
    <row r="323" spans="1:23" x14ac:dyDescent="0.2">
      <c r="A323" s="157"/>
      <c r="B323" s="19">
        <v>116555003</v>
      </c>
      <c r="C323" s="74" t="s">
        <v>487</v>
      </c>
      <c r="D323" s="75" t="s">
        <v>488</v>
      </c>
      <c r="E323" s="86">
        <f>'Table 5.1'!J323-'Table 5.1'!K323</f>
        <v>1.0499999999999954E-2</v>
      </c>
      <c r="F323" s="87">
        <f>'Table 5.1'!K323-'Table 5.1'!L323</f>
        <v>-1.4100000000000001E-2</v>
      </c>
      <c r="G323" s="87">
        <f>'Table 5.1'!L323-'Table 5.1'!M323</f>
        <v>-4.1999999999999815E-2</v>
      </c>
      <c r="H323" s="88">
        <f>'Table 5.1'!M323-'Table 5.1'!N323</f>
        <v>0</v>
      </c>
      <c r="I323" s="81">
        <f>'Table 5.1'!J323-'Table 5.1'!N323</f>
        <v>-4.5599999999999863E-2</v>
      </c>
      <c r="J323" s="92">
        <f>E323/'Table 5.1'!K323</f>
        <v>9.3917710196779539E-3</v>
      </c>
      <c r="K323" s="30">
        <f>F323/'Table 5.1'!L323</f>
        <v>-1.2454730147513471E-2</v>
      </c>
      <c r="L323" s="30">
        <f>G323/'Table 5.1'!M323</f>
        <v>-3.5772080742696381E-2</v>
      </c>
      <c r="M323" s="30">
        <f>H323/'Table 5.1'!N323</f>
        <v>0</v>
      </c>
      <c r="N323" s="64">
        <f>I323/'Table 5.1'!N323</f>
        <v>-3.8838259092070407E-2</v>
      </c>
      <c r="O323" s="179">
        <f t="shared" si="8"/>
        <v>416</v>
      </c>
      <c r="P323" s="180">
        <f t="shared" si="9"/>
        <v>403</v>
      </c>
      <c r="Q323" s="157"/>
      <c r="R323" s="157"/>
      <c r="S323" s="157"/>
      <c r="T323" s="157"/>
      <c r="U323" s="157"/>
      <c r="V323" s="157"/>
      <c r="W323" s="157"/>
    </row>
    <row r="324" spans="1:23" x14ac:dyDescent="0.2">
      <c r="A324" s="157"/>
      <c r="B324" s="19">
        <v>116557103</v>
      </c>
      <c r="C324" s="74" t="s">
        <v>489</v>
      </c>
      <c r="D324" s="75" t="s">
        <v>488</v>
      </c>
      <c r="E324" s="86">
        <f>'Table 5.1'!J324-'Table 5.1'!K324</f>
        <v>-4.0999999999999925E-2</v>
      </c>
      <c r="F324" s="87">
        <f>'Table 5.1'!K324-'Table 5.1'!L324</f>
        <v>0</v>
      </c>
      <c r="G324" s="87">
        <f>'Table 5.1'!L324-'Table 5.1'!M324</f>
        <v>2.9999999999996696E-4</v>
      </c>
      <c r="H324" s="88">
        <f>'Table 5.1'!M324-'Table 5.1'!N324</f>
        <v>0</v>
      </c>
      <c r="I324" s="81">
        <f>'Table 5.1'!J324-'Table 5.1'!N324</f>
        <v>-4.0699999999999958E-2</v>
      </c>
      <c r="J324" s="92">
        <f>E324/'Table 5.1'!K324</f>
        <v>-3.9694065253170617E-2</v>
      </c>
      <c r="K324" s="30">
        <f>F324/'Table 5.1'!L324</f>
        <v>0</v>
      </c>
      <c r="L324" s="30">
        <f>G324/'Table 5.1'!M324</f>
        <v>2.905287623474404E-4</v>
      </c>
      <c r="M324" s="30">
        <f>H324/'Table 5.1'!N324</f>
        <v>0</v>
      </c>
      <c r="N324" s="64">
        <f>I324/'Table 5.1'!N324</f>
        <v>-3.9415068758473719E-2</v>
      </c>
      <c r="O324" s="179">
        <f t="shared" si="8"/>
        <v>402</v>
      </c>
      <c r="P324" s="180">
        <f t="shared" si="9"/>
        <v>407</v>
      </c>
      <c r="Q324" s="157"/>
      <c r="R324" s="157"/>
      <c r="S324" s="157"/>
      <c r="T324" s="157"/>
      <c r="U324" s="157"/>
      <c r="V324" s="157"/>
      <c r="W324" s="157"/>
    </row>
    <row r="325" spans="1:23" x14ac:dyDescent="0.2">
      <c r="A325" s="157"/>
      <c r="B325" s="19">
        <v>116604003</v>
      </c>
      <c r="C325" s="74" t="s">
        <v>515</v>
      </c>
      <c r="D325" s="75" t="s">
        <v>516</v>
      </c>
      <c r="E325" s="86">
        <f>'Table 5.1'!J325-'Table 5.1'!K325</f>
        <v>-6.8400000000000127E-2</v>
      </c>
      <c r="F325" s="87">
        <f>'Table 5.1'!K325-'Table 5.1'!L325</f>
        <v>-1.2399999999999967E-2</v>
      </c>
      <c r="G325" s="87">
        <f>'Table 5.1'!L325-'Table 5.1'!M325</f>
        <v>-9.6999999999998199E-3</v>
      </c>
      <c r="H325" s="88">
        <f>'Table 5.1'!M325-'Table 5.1'!N325</f>
        <v>0</v>
      </c>
      <c r="I325" s="81">
        <f>'Table 5.1'!J325-'Table 5.1'!N325</f>
        <v>-9.0499999999999914E-2</v>
      </c>
      <c r="J325" s="92">
        <f>E325/'Table 5.1'!K325</f>
        <v>-6.4803410705826736E-2</v>
      </c>
      <c r="K325" s="30">
        <f>F325/'Table 5.1'!L325</f>
        <v>-1.1611574117426693E-2</v>
      </c>
      <c r="L325" s="30">
        <f>G325/'Table 5.1'!M325</f>
        <v>-9.0014847809946376E-3</v>
      </c>
      <c r="M325" s="30">
        <f>H325/'Table 5.1'!N325</f>
        <v>0</v>
      </c>
      <c r="N325" s="64">
        <f>I325/'Table 5.1'!N325</f>
        <v>-8.3982925018559695E-2</v>
      </c>
      <c r="O325" s="179">
        <f t="shared" ref="O325:O388" si="10">_xlfn.RANK.EQ(I325, I$5:I$504)</f>
        <v>473</v>
      </c>
      <c r="P325" s="180">
        <f t="shared" ref="P325:P388" si="11">_xlfn.RANK.EQ(N325, N$5:N$504)</f>
        <v>477</v>
      </c>
      <c r="Q325" s="157"/>
      <c r="R325" s="157"/>
      <c r="S325" s="157"/>
      <c r="T325" s="157"/>
      <c r="U325" s="157"/>
      <c r="V325" s="157"/>
      <c r="W325" s="157"/>
    </row>
    <row r="326" spans="1:23" x14ac:dyDescent="0.2">
      <c r="A326" s="157"/>
      <c r="B326" s="19">
        <v>116605003</v>
      </c>
      <c r="C326" s="74" t="s">
        <v>517</v>
      </c>
      <c r="D326" s="75" t="s">
        <v>516</v>
      </c>
      <c r="E326" s="86">
        <f>'Table 5.1'!J326-'Table 5.1'!K326</f>
        <v>-1.3799999999999812E-2</v>
      </c>
      <c r="F326" s="87">
        <f>'Table 5.1'!K326-'Table 5.1'!L326</f>
        <v>-2.410000000000001E-2</v>
      </c>
      <c r="G326" s="87">
        <f>'Table 5.1'!L326-'Table 5.1'!M326</f>
        <v>-1.9999999999997797E-4</v>
      </c>
      <c r="H326" s="88">
        <f>'Table 5.1'!M326-'Table 5.1'!N326</f>
        <v>0</v>
      </c>
      <c r="I326" s="81">
        <f>'Table 5.1'!J326-'Table 5.1'!N326</f>
        <v>-3.8099999999999801E-2</v>
      </c>
      <c r="J326" s="92">
        <f>E326/'Table 5.1'!K326</f>
        <v>-1.2641993404177184E-2</v>
      </c>
      <c r="K326" s="30">
        <f>F326/'Table 5.1'!L326</f>
        <v>-2.1600788742493514E-2</v>
      </c>
      <c r="L326" s="30">
        <f>G326/'Table 5.1'!M326</f>
        <v>-1.792275293484882E-4</v>
      </c>
      <c r="M326" s="30">
        <f>H326/'Table 5.1'!N326</f>
        <v>0</v>
      </c>
      <c r="N326" s="64">
        <f>I326/'Table 5.1'!N326</f>
        <v>-3.4142844340890585E-2</v>
      </c>
      <c r="O326" s="179">
        <f t="shared" si="10"/>
        <v>398</v>
      </c>
      <c r="P326" s="180">
        <f t="shared" si="11"/>
        <v>384</v>
      </c>
      <c r="Q326" s="157"/>
      <c r="R326" s="157"/>
      <c r="S326" s="157"/>
      <c r="T326" s="157"/>
      <c r="U326" s="157"/>
      <c r="V326" s="157"/>
      <c r="W326" s="157"/>
    </row>
    <row r="327" spans="1:23" x14ac:dyDescent="0.2">
      <c r="A327" s="157"/>
      <c r="B327" s="19">
        <v>117080503</v>
      </c>
      <c r="C327" s="74" t="s">
        <v>119</v>
      </c>
      <c r="D327" s="75" t="s">
        <v>120</v>
      </c>
      <c r="E327" s="86">
        <f>'Table 5.1'!J327-'Table 5.1'!K327</f>
        <v>-2.0000000000000018E-3</v>
      </c>
      <c r="F327" s="87">
        <f>'Table 5.1'!K327-'Table 5.1'!L327</f>
        <v>2.7400000000000091E-2</v>
      </c>
      <c r="G327" s="87">
        <f>'Table 5.1'!L327-'Table 5.1'!M327</f>
        <v>-7.1000000000001062E-3</v>
      </c>
      <c r="H327" s="88">
        <f>'Table 5.1'!M327-'Table 5.1'!N327</f>
        <v>0</v>
      </c>
      <c r="I327" s="81">
        <f>'Table 5.1'!J327-'Table 5.1'!N327</f>
        <v>1.8299999999999983E-2</v>
      </c>
      <c r="J327" s="92">
        <f>E327/'Table 5.1'!K327</f>
        <v>-1.7436791630340033E-3</v>
      </c>
      <c r="K327" s="30">
        <f>F327/'Table 5.1'!L327</f>
        <v>2.4473026080743206E-2</v>
      </c>
      <c r="L327" s="30">
        <f>G327/'Table 5.1'!M327</f>
        <v>-6.3015887103932775E-3</v>
      </c>
      <c r="M327" s="30">
        <f>H327/'Table 5.1'!N327</f>
        <v>0</v>
      </c>
      <c r="N327" s="64">
        <f>I327/'Table 5.1'!N327</f>
        <v>1.6242123014111993E-2</v>
      </c>
      <c r="O327" s="179">
        <f t="shared" si="10"/>
        <v>187</v>
      </c>
      <c r="P327" s="180">
        <f t="shared" si="11"/>
        <v>201</v>
      </c>
      <c r="Q327" s="157"/>
      <c r="R327" s="157"/>
      <c r="S327" s="157"/>
      <c r="T327" s="157"/>
      <c r="U327" s="157"/>
      <c r="V327" s="157"/>
      <c r="W327" s="157"/>
    </row>
    <row r="328" spans="1:23" x14ac:dyDescent="0.2">
      <c r="A328" s="157"/>
      <c r="B328" s="19">
        <v>117081003</v>
      </c>
      <c r="C328" s="74" t="s">
        <v>121</v>
      </c>
      <c r="D328" s="75" t="s">
        <v>120</v>
      </c>
      <c r="E328" s="86">
        <f>'Table 5.1'!J328-'Table 5.1'!K328</f>
        <v>1.6300000000000203E-2</v>
      </c>
      <c r="F328" s="87">
        <f>'Table 5.1'!K328-'Table 5.1'!L328</f>
        <v>-4.0400000000000214E-2</v>
      </c>
      <c r="G328" s="87">
        <f>'Table 5.1'!L328-'Table 5.1'!M328</f>
        <v>-3.6699999999999955E-2</v>
      </c>
      <c r="H328" s="88">
        <f>'Table 5.1'!M328-'Table 5.1'!N328</f>
        <v>0</v>
      </c>
      <c r="I328" s="81">
        <f>'Table 5.1'!J328-'Table 5.1'!N328</f>
        <v>-6.0799999999999965E-2</v>
      </c>
      <c r="J328" s="92">
        <f>E328/'Table 5.1'!K328</f>
        <v>1.4528924146537307E-2</v>
      </c>
      <c r="K328" s="30">
        <f>F328/'Table 5.1'!L328</f>
        <v>-3.4758668157962844E-2</v>
      </c>
      <c r="L328" s="30">
        <f>G328/'Table 5.1'!M328</f>
        <v>-3.060884070058378E-2</v>
      </c>
      <c r="M328" s="30">
        <f>H328/'Table 5.1'!N328</f>
        <v>0</v>
      </c>
      <c r="N328" s="64">
        <f>I328/'Table 5.1'!N328</f>
        <v>-5.0708924103419484E-2</v>
      </c>
      <c r="O328" s="179">
        <f t="shared" si="10"/>
        <v>446</v>
      </c>
      <c r="P328" s="180">
        <f t="shared" si="11"/>
        <v>433</v>
      </c>
      <c r="Q328" s="157"/>
      <c r="R328" s="157"/>
      <c r="S328" s="157"/>
      <c r="T328" s="157"/>
      <c r="U328" s="157"/>
      <c r="V328" s="157"/>
      <c r="W328" s="157"/>
    </row>
    <row r="329" spans="1:23" x14ac:dyDescent="0.2">
      <c r="A329" s="157"/>
      <c r="B329" s="19">
        <v>117083004</v>
      </c>
      <c r="C329" s="74" t="s">
        <v>122</v>
      </c>
      <c r="D329" s="75" t="s">
        <v>120</v>
      </c>
      <c r="E329" s="86">
        <f>'Table 5.1'!J329-'Table 5.1'!K329</f>
        <v>2.4199999999999999E-2</v>
      </c>
      <c r="F329" s="87">
        <f>'Table 5.1'!K329-'Table 5.1'!L329</f>
        <v>1.859999999999995E-2</v>
      </c>
      <c r="G329" s="87">
        <f>'Table 5.1'!L329-'Table 5.1'!M329</f>
        <v>-3.1199999999999894E-2</v>
      </c>
      <c r="H329" s="88">
        <f>'Table 5.1'!M329-'Table 5.1'!N329</f>
        <v>0</v>
      </c>
      <c r="I329" s="81">
        <f>'Table 5.1'!J329-'Table 5.1'!N329</f>
        <v>1.1600000000000055E-2</v>
      </c>
      <c r="J329" s="92">
        <f>E329/'Table 5.1'!K329</f>
        <v>2.2557792692020878E-2</v>
      </c>
      <c r="K329" s="30">
        <f>F329/'Table 5.1'!L329</f>
        <v>1.7643710870802458E-2</v>
      </c>
      <c r="L329" s="30">
        <f>G329/'Table 5.1'!M329</f>
        <v>-2.8745163073521186E-2</v>
      </c>
      <c r="M329" s="30">
        <f>H329/'Table 5.1'!N329</f>
        <v>0</v>
      </c>
      <c r="N329" s="64">
        <f>I329/'Table 5.1'!N329</f>
        <v>1.068730421964258E-2</v>
      </c>
      <c r="O329" s="179">
        <f t="shared" si="10"/>
        <v>220</v>
      </c>
      <c r="P329" s="180">
        <f t="shared" si="11"/>
        <v>227</v>
      </c>
      <c r="Q329" s="157"/>
      <c r="R329" s="157"/>
      <c r="S329" s="157"/>
      <c r="T329" s="157"/>
      <c r="U329" s="157"/>
      <c r="V329" s="157"/>
      <c r="W329" s="157"/>
    </row>
    <row r="330" spans="1:23" x14ac:dyDescent="0.2">
      <c r="A330" s="157"/>
      <c r="B330" s="19">
        <v>117086003</v>
      </c>
      <c r="C330" s="74" t="s">
        <v>123</v>
      </c>
      <c r="D330" s="75" t="s">
        <v>120</v>
      </c>
      <c r="E330" s="86">
        <f>'Table 5.1'!J330-'Table 5.1'!K330</f>
        <v>6.2699999999999978E-2</v>
      </c>
      <c r="F330" s="87">
        <f>'Table 5.1'!K330-'Table 5.1'!L330</f>
        <v>-9.4400000000000039E-2</v>
      </c>
      <c r="G330" s="87">
        <f>'Table 5.1'!L330-'Table 5.1'!M330</f>
        <v>7.7299999999999924E-2</v>
      </c>
      <c r="H330" s="88">
        <f>'Table 5.1'!M330-'Table 5.1'!N330</f>
        <v>0</v>
      </c>
      <c r="I330" s="81">
        <f>'Table 5.1'!J330-'Table 5.1'!N330</f>
        <v>4.5599999999999863E-2</v>
      </c>
      <c r="J330" s="92">
        <f>E330/'Table 5.1'!K330</f>
        <v>5.312658871377731E-2</v>
      </c>
      <c r="K330" s="30">
        <f>F330/'Table 5.1'!L330</f>
        <v>-7.4062450965008658E-2</v>
      </c>
      <c r="L330" s="30">
        <f>G330/'Table 5.1'!M330</f>
        <v>6.456193101144235E-2</v>
      </c>
      <c r="M330" s="30">
        <f>H330/'Table 5.1'!N330</f>
        <v>0</v>
      </c>
      <c r="N330" s="64">
        <f>I330/'Table 5.1'!N330</f>
        <v>3.8085692808819731E-2</v>
      </c>
      <c r="O330" s="179">
        <f t="shared" si="10"/>
        <v>96</v>
      </c>
      <c r="P330" s="180">
        <f t="shared" si="11"/>
        <v>120</v>
      </c>
      <c r="Q330" s="157"/>
      <c r="R330" s="157"/>
      <c r="S330" s="157"/>
      <c r="T330" s="157"/>
      <c r="U330" s="157"/>
      <c r="V330" s="157"/>
      <c r="W330" s="157"/>
    </row>
    <row r="331" spans="1:23" x14ac:dyDescent="0.2">
      <c r="A331" s="157"/>
      <c r="B331" s="19">
        <v>117086503</v>
      </c>
      <c r="C331" s="74" t="s">
        <v>124</v>
      </c>
      <c r="D331" s="75" t="s">
        <v>120</v>
      </c>
      <c r="E331" s="86">
        <f>'Table 5.1'!J331-'Table 5.1'!K331</f>
        <v>6.5899999999999848E-2</v>
      </c>
      <c r="F331" s="87">
        <f>'Table 5.1'!K331-'Table 5.1'!L331</f>
        <v>-9.2999999999998639E-3</v>
      </c>
      <c r="G331" s="87">
        <f>'Table 5.1'!L331-'Table 5.1'!M331</f>
        <v>1.6999999999999904E-2</v>
      </c>
      <c r="H331" s="88">
        <f>'Table 5.1'!M331-'Table 5.1'!N331</f>
        <v>0</v>
      </c>
      <c r="I331" s="81">
        <f>'Table 5.1'!J331-'Table 5.1'!N331</f>
        <v>7.3599999999999888E-2</v>
      </c>
      <c r="J331" s="92">
        <f>E331/'Table 5.1'!K331</f>
        <v>6.1462413728781799E-2</v>
      </c>
      <c r="K331" s="30">
        <f>F331/'Table 5.1'!L331</f>
        <v>-8.5991678224686691E-3</v>
      </c>
      <c r="L331" s="30">
        <f>G331/'Table 5.1'!M331</f>
        <v>1.5969938938468674E-2</v>
      </c>
      <c r="M331" s="30">
        <f>H331/'Table 5.1'!N331</f>
        <v>0</v>
      </c>
      <c r="N331" s="64">
        <f>I331/'Table 5.1'!N331</f>
        <v>6.9140441521841137E-2</v>
      </c>
      <c r="O331" s="179">
        <f t="shared" si="10"/>
        <v>45</v>
      </c>
      <c r="P331" s="180">
        <f t="shared" si="11"/>
        <v>54</v>
      </c>
      <c r="Q331" s="157"/>
      <c r="R331" s="157"/>
      <c r="S331" s="157"/>
      <c r="T331" s="157"/>
      <c r="U331" s="157"/>
      <c r="V331" s="157"/>
      <c r="W331" s="157"/>
    </row>
    <row r="332" spans="1:23" x14ac:dyDescent="0.2">
      <c r="A332" s="157"/>
      <c r="B332" s="19">
        <v>117086653</v>
      </c>
      <c r="C332" s="74" t="s">
        <v>125</v>
      </c>
      <c r="D332" s="75" t="s">
        <v>120</v>
      </c>
      <c r="E332" s="86">
        <f>'Table 5.1'!J332-'Table 5.1'!K332</f>
        <v>2.7699999999999836E-2</v>
      </c>
      <c r="F332" s="87">
        <f>'Table 5.1'!K332-'Table 5.1'!L332</f>
        <v>3.8000000000000256E-3</v>
      </c>
      <c r="G332" s="87">
        <f>'Table 5.1'!L332-'Table 5.1'!M332</f>
        <v>-3.5399999999999876E-2</v>
      </c>
      <c r="H332" s="88">
        <f>'Table 5.1'!M332-'Table 5.1'!N332</f>
        <v>0</v>
      </c>
      <c r="I332" s="81">
        <f>'Table 5.1'!J332-'Table 5.1'!N332</f>
        <v>-3.9000000000000146E-3</v>
      </c>
      <c r="J332" s="92">
        <f>E332/'Table 5.1'!K332</f>
        <v>2.6693649416979701E-2</v>
      </c>
      <c r="K332" s="30">
        <f>F332/'Table 5.1'!L332</f>
        <v>3.6754038108134496E-3</v>
      </c>
      <c r="L332" s="30">
        <f>G332/'Table 5.1'!M332</f>
        <v>-3.3105770129991469E-2</v>
      </c>
      <c r="M332" s="30">
        <f>H332/'Table 5.1'!N332</f>
        <v>0</v>
      </c>
      <c r="N332" s="64">
        <f>I332/'Table 5.1'!N332</f>
        <v>-3.6472458617787477E-3</v>
      </c>
      <c r="O332" s="179">
        <f t="shared" si="10"/>
        <v>307</v>
      </c>
      <c r="P332" s="180">
        <f t="shared" si="11"/>
        <v>303</v>
      </c>
      <c r="Q332" s="157"/>
      <c r="R332" s="157"/>
      <c r="S332" s="157"/>
      <c r="T332" s="157"/>
      <c r="U332" s="157"/>
      <c r="V332" s="157"/>
      <c r="W332" s="157"/>
    </row>
    <row r="333" spans="1:23" x14ac:dyDescent="0.2">
      <c r="A333" s="157"/>
      <c r="B333" s="19">
        <v>117089003</v>
      </c>
      <c r="C333" s="74" t="s">
        <v>126</v>
      </c>
      <c r="D333" s="75" t="s">
        <v>120</v>
      </c>
      <c r="E333" s="86">
        <f>'Table 5.1'!J333-'Table 5.1'!K333</f>
        <v>7.1599999999999997E-2</v>
      </c>
      <c r="F333" s="87">
        <f>'Table 5.1'!K333-'Table 5.1'!L333</f>
        <v>-1.2399999999999967E-2</v>
      </c>
      <c r="G333" s="87">
        <f>'Table 5.1'!L333-'Table 5.1'!M333</f>
        <v>-8.80000000000003E-3</v>
      </c>
      <c r="H333" s="88">
        <f>'Table 5.1'!M333-'Table 5.1'!N333</f>
        <v>0</v>
      </c>
      <c r="I333" s="81">
        <f>'Table 5.1'!J333-'Table 5.1'!N333</f>
        <v>5.04E-2</v>
      </c>
      <c r="J333" s="92">
        <f>E333/'Table 5.1'!K333</f>
        <v>7.5511495465091741E-2</v>
      </c>
      <c r="K333" s="30">
        <f>F333/'Table 5.1'!L333</f>
        <v>-1.2908598792421368E-2</v>
      </c>
      <c r="L333" s="30">
        <f>G333/'Table 5.1'!M333</f>
        <v>-9.0777800701465124E-3</v>
      </c>
      <c r="M333" s="30">
        <f>H333/'Table 5.1'!N333</f>
        <v>0</v>
      </c>
      <c r="N333" s="64">
        <f>I333/'Table 5.1'!N333</f>
        <v>5.1990922219929854E-2</v>
      </c>
      <c r="O333" s="179">
        <f t="shared" si="10"/>
        <v>86</v>
      </c>
      <c r="P333" s="180">
        <f t="shared" si="11"/>
        <v>77</v>
      </c>
      <c r="Q333" s="157"/>
      <c r="R333" s="157"/>
      <c r="S333" s="157"/>
      <c r="T333" s="157"/>
      <c r="U333" s="157"/>
      <c r="V333" s="157"/>
      <c r="W333" s="157"/>
    </row>
    <row r="334" spans="1:23" x14ac:dyDescent="0.2">
      <c r="A334" s="157"/>
      <c r="B334" s="19">
        <v>117412003</v>
      </c>
      <c r="C334" s="74" t="s">
        <v>382</v>
      </c>
      <c r="D334" s="75" t="s">
        <v>383</v>
      </c>
      <c r="E334" s="86">
        <f>'Table 5.1'!J334-'Table 5.1'!K334</f>
        <v>-1.4999999999999458E-3</v>
      </c>
      <c r="F334" s="87">
        <f>'Table 5.1'!K334-'Table 5.1'!L334</f>
        <v>2.5000000000000022E-2</v>
      </c>
      <c r="G334" s="87">
        <f>'Table 5.1'!L334-'Table 5.1'!M334</f>
        <v>-2.4700000000000055E-2</v>
      </c>
      <c r="H334" s="88">
        <f>'Table 5.1'!M334-'Table 5.1'!N334</f>
        <v>0</v>
      </c>
      <c r="I334" s="81">
        <f>'Table 5.1'!J334-'Table 5.1'!N334</f>
        <v>-1.1999999999999789E-3</v>
      </c>
      <c r="J334" s="92">
        <f>E334/'Table 5.1'!K334</f>
        <v>-1.5148454857603977E-3</v>
      </c>
      <c r="K334" s="30">
        <f>F334/'Table 5.1'!L334</f>
        <v>2.5901367592208895E-2</v>
      </c>
      <c r="L334" s="30">
        <f>G334/'Table 5.1'!M334</f>
        <v>-2.4952015355086427E-2</v>
      </c>
      <c r="M334" s="30">
        <f>H334/'Table 5.1'!N334</f>
        <v>0</v>
      </c>
      <c r="N334" s="64">
        <f>I334/'Table 5.1'!N334</f>
        <v>-1.2122436609758348E-3</v>
      </c>
      <c r="O334" s="179">
        <f t="shared" si="10"/>
        <v>290</v>
      </c>
      <c r="P334" s="180">
        <f t="shared" si="11"/>
        <v>289</v>
      </c>
      <c r="Q334" s="157"/>
      <c r="R334" s="157"/>
      <c r="S334" s="157"/>
      <c r="T334" s="157"/>
      <c r="U334" s="157"/>
      <c r="V334" s="157"/>
      <c r="W334" s="157"/>
    </row>
    <row r="335" spans="1:23" x14ac:dyDescent="0.2">
      <c r="A335" s="157"/>
      <c r="B335" s="19">
        <v>117414003</v>
      </c>
      <c r="C335" s="74" t="s">
        <v>384</v>
      </c>
      <c r="D335" s="75" t="s">
        <v>383</v>
      </c>
      <c r="E335" s="86">
        <f>'Table 5.1'!J335-'Table 5.1'!K335</f>
        <v>3.7000000000000144E-2</v>
      </c>
      <c r="F335" s="87">
        <f>'Table 5.1'!K335-'Table 5.1'!L335</f>
        <v>2.5599999999999956E-2</v>
      </c>
      <c r="G335" s="87">
        <f>'Table 5.1'!L335-'Table 5.1'!M335</f>
        <v>-3.8000000000000256E-3</v>
      </c>
      <c r="H335" s="88">
        <f>'Table 5.1'!M335-'Table 5.1'!N335</f>
        <v>0</v>
      </c>
      <c r="I335" s="81">
        <f>'Table 5.1'!J335-'Table 5.1'!N335</f>
        <v>5.8800000000000074E-2</v>
      </c>
      <c r="J335" s="92">
        <f>E335/'Table 5.1'!K335</f>
        <v>3.6249632605075091E-2</v>
      </c>
      <c r="K335" s="30">
        <f>F335/'Table 5.1'!L335</f>
        <v>2.5726057682644916E-2</v>
      </c>
      <c r="L335" s="30">
        <f>G335/'Table 5.1'!M335</f>
        <v>-3.8041846030633952E-3</v>
      </c>
      <c r="M335" s="30">
        <f>H335/'Table 5.1'!N335</f>
        <v>0</v>
      </c>
      <c r="N335" s="64">
        <f>I335/'Table 5.1'!N335</f>
        <v>5.8864751226349057E-2</v>
      </c>
      <c r="O335" s="179">
        <f t="shared" si="10"/>
        <v>62</v>
      </c>
      <c r="P335" s="180">
        <f t="shared" si="11"/>
        <v>64</v>
      </c>
      <c r="Q335" s="157"/>
      <c r="R335" s="157"/>
      <c r="S335" s="157"/>
      <c r="T335" s="157"/>
      <c r="U335" s="157"/>
      <c r="V335" s="157"/>
      <c r="W335" s="157"/>
    </row>
    <row r="336" spans="1:23" x14ac:dyDescent="0.2">
      <c r="A336" s="157"/>
      <c r="B336" s="19">
        <v>117414203</v>
      </c>
      <c r="C336" s="74" t="s">
        <v>385</v>
      </c>
      <c r="D336" s="75" t="s">
        <v>383</v>
      </c>
      <c r="E336" s="86">
        <f>'Table 5.1'!J336-'Table 5.1'!K336</f>
        <v>-7.9599999999999893E-2</v>
      </c>
      <c r="F336" s="87">
        <f>'Table 5.1'!K336-'Table 5.1'!L336</f>
        <v>6.2999999999999723E-3</v>
      </c>
      <c r="G336" s="87">
        <f>'Table 5.1'!L336-'Table 5.1'!M336</f>
        <v>7.7700000000000102E-2</v>
      </c>
      <c r="H336" s="88">
        <f>'Table 5.1'!M336-'Table 5.1'!N336</f>
        <v>0</v>
      </c>
      <c r="I336" s="81">
        <f>'Table 5.1'!J336-'Table 5.1'!N336</f>
        <v>4.4000000000001815E-3</v>
      </c>
      <c r="J336" s="92">
        <f>E336/'Table 5.1'!K336</f>
        <v>-6.5358403809836513E-2</v>
      </c>
      <c r="K336" s="30">
        <f>F336/'Table 5.1'!L336</f>
        <v>5.1997358864311425E-3</v>
      </c>
      <c r="L336" s="30">
        <f>G336/'Table 5.1'!M336</f>
        <v>6.8524561248787461E-2</v>
      </c>
      <c r="M336" s="30">
        <f>H336/'Table 5.1'!N336</f>
        <v>0</v>
      </c>
      <c r="N336" s="64">
        <f>I336/'Table 5.1'!N336</f>
        <v>3.8804127348092267E-3</v>
      </c>
      <c r="O336" s="179">
        <f t="shared" si="10"/>
        <v>253</v>
      </c>
      <c r="P336" s="180">
        <f t="shared" si="11"/>
        <v>257</v>
      </c>
      <c r="Q336" s="157"/>
      <c r="R336" s="157"/>
      <c r="S336" s="157"/>
      <c r="T336" s="157"/>
      <c r="U336" s="157"/>
      <c r="V336" s="157"/>
      <c r="W336" s="157"/>
    </row>
    <row r="337" spans="1:23" x14ac:dyDescent="0.2">
      <c r="A337" s="157"/>
      <c r="B337" s="19">
        <v>117415004</v>
      </c>
      <c r="C337" s="74" t="s">
        <v>386</v>
      </c>
      <c r="D337" s="75" t="s">
        <v>383</v>
      </c>
      <c r="E337" s="86">
        <f>'Table 5.1'!J337-'Table 5.1'!K337</f>
        <v>-2.4599999999999955E-2</v>
      </c>
      <c r="F337" s="87">
        <f>'Table 5.1'!K337-'Table 5.1'!L337</f>
        <v>1.2999999999998568E-3</v>
      </c>
      <c r="G337" s="87">
        <f>'Table 5.1'!L337-'Table 5.1'!M337</f>
        <v>-2.5399999999999867E-2</v>
      </c>
      <c r="H337" s="88">
        <f>'Table 5.1'!M337-'Table 5.1'!N337</f>
        <v>0</v>
      </c>
      <c r="I337" s="81">
        <f>'Table 5.1'!J337-'Table 5.1'!N337</f>
        <v>-4.8699999999999966E-2</v>
      </c>
      <c r="J337" s="92">
        <f>E337/'Table 5.1'!K337</f>
        <v>-2.3412962786713579E-2</v>
      </c>
      <c r="K337" s="30">
        <f>F337/'Table 5.1'!L337</f>
        <v>1.2388031255954419E-3</v>
      </c>
      <c r="L337" s="30">
        <f>G337/'Table 5.1'!M337</f>
        <v>-2.3632303684406279E-2</v>
      </c>
      <c r="M337" s="30">
        <f>H337/'Table 5.1'!N337</f>
        <v>0</v>
      </c>
      <c r="N337" s="64">
        <f>I337/'Table 5.1'!N337</f>
        <v>-4.5310755489393346E-2</v>
      </c>
      <c r="O337" s="179">
        <f t="shared" si="10"/>
        <v>424</v>
      </c>
      <c r="P337" s="180">
        <f t="shared" si="11"/>
        <v>424</v>
      </c>
      <c r="Q337" s="157"/>
      <c r="R337" s="157"/>
      <c r="S337" s="157"/>
      <c r="T337" s="157"/>
      <c r="U337" s="157"/>
      <c r="V337" s="157"/>
      <c r="W337" s="157"/>
    </row>
    <row r="338" spans="1:23" x14ac:dyDescent="0.2">
      <c r="A338" s="157"/>
      <c r="B338" s="19">
        <v>117415103</v>
      </c>
      <c r="C338" s="74" t="s">
        <v>387</v>
      </c>
      <c r="D338" s="75" t="s">
        <v>383</v>
      </c>
      <c r="E338" s="86">
        <f>'Table 5.1'!J338-'Table 5.1'!K338</f>
        <v>1.4000000000000012E-2</v>
      </c>
      <c r="F338" s="87">
        <f>'Table 5.1'!K338-'Table 5.1'!L338</f>
        <v>-2.4199999999999999E-2</v>
      </c>
      <c r="G338" s="87">
        <f>'Table 5.1'!L338-'Table 5.1'!M338</f>
        <v>-4.4900000000000051E-2</v>
      </c>
      <c r="H338" s="88">
        <f>'Table 5.1'!M338-'Table 5.1'!N338</f>
        <v>0</v>
      </c>
      <c r="I338" s="81">
        <f>'Table 5.1'!J338-'Table 5.1'!N338</f>
        <v>-5.5100000000000038E-2</v>
      </c>
      <c r="J338" s="92">
        <f>E338/'Table 5.1'!K338</f>
        <v>1.4789773927741404E-2</v>
      </c>
      <c r="K338" s="30">
        <f>F338/'Table 5.1'!L338</f>
        <v>-2.4927894519983517E-2</v>
      </c>
      <c r="L338" s="30">
        <f>G338/'Table 5.1'!M338</f>
        <v>-4.4205966328640392E-2</v>
      </c>
      <c r="M338" s="30">
        <f>H338/'Table 5.1'!N338</f>
        <v>0</v>
      </c>
      <c r="N338" s="64">
        <f>I338/'Table 5.1'!N338</f>
        <v>-5.424830166387716E-2</v>
      </c>
      <c r="O338" s="179">
        <f t="shared" si="10"/>
        <v>440</v>
      </c>
      <c r="P338" s="180">
        <f t="shared" si="11"/>
        <v>440</v>
      </c>
      <c r="Q338" s="157"/>
      <c r="R338" s="157"/>
      <c r="S338" s="157"/>
      <c r="T338" s="157"/>
      <c r="U338" s="157"/>
      <c r="V338" s="157"/>
      <c r="W338" s="157"/>
    </row>
    <row r="339" spans="1:23" x14ac:dyDescent="0.2">
      <c r="A339" s="157"/>
      <c r="B339" s="19">
        <v>117415303</v>
      </c>
      <c r="C339" s="74" t="s">
        <v>388</v>
      </c>
      <c r="D339" s="75" t="s">
        <v>383</v>
      </c>
      <c r="E339" s="86">
        <f>'Table 5.1'!J339-'Table 5.1'!K339</f>
        <v>-2.4299999999999988E-2</v>
      </c>
      <c r="F339" s="87">
        <f>'Table 5.1'!K339-'Table 5.1'!L339</f>
        <v>-4.6499999999999986E-2</v>
      </c>
      <c r="G339" s="87">
        <f>'Table 5.1'!L339-'Table 5.1'!M339</f>
        <v>1.7500000000000071E-2</v>
      </c>
      <c r="H339" s="88">
        <f>'Table 5.1'!M339-'Table 5.1'!N339</f>
        <v>0</v>
      </c>
      <c r="I339" s="81">
        <f>'Table 5.1'!J339-'Table 5.1'!N339</f>
        <v>-5.3299999999999903E-2</v>
      </c>
      <c r="J339" s="92">
        <f>E339/'Table 5.1'!K339</f>
        <v>-2.3541949234644439E-2</v>
      </c>
      <c r="K339" s="30">
        <f>F339/'Table 5.1'!L339</f>
        <v>-4.3107444145730957E-2</v>
      </c>
      <c r="L339" s="30">
        <f>G339/'Table 5.1'!M339</f>
        <v>1.6490765171504027E-2</v>
      </c>
      <c r="M339" s="30">
        <f>H339/'Table 5.1'!N339</f>
        <v>0</v>
      </c>
      <c r="N339" s="64">
        <f>I339/'Table 5.1'!N339</f>
        <v>-5.0226159065209108E-2</v>
      </c>
      <c r="O339" s="179">
        <f t="shared" si="10"/>
        <v>436</v>
      </c>
      <c r="P339" s="180">
        <f t="shared" si="11"/>
        <v>431</v>
      </c>
      <c r="Q339" s="157"/>
      <c r="R339" s="157"/>
      <c r="S339" s="157"/>
      <c r="T339" s="157"/>
      <c r="U339" s="157"/>
      <c r="V339" s="157"/>
      <c r="W339" s="157"/>
    </row>
    <row r="340" spans="1:23" x14ac:dyDescent="0.2">
      <c r="A340" s="157"/>
      <c r="B340" s="19">
        <v>117416103</v>
      </c>
      <c r="C340" s="74" t="s">
        <v>389</v>
      </c>
      <c r="D340" s="75" t="s">
        <v>383</v>
      </c>
      <c r="E340" s="86">
        <f>'Table 5.1'!J340-'Table 5.1'!K340</f>
        <v>-8.9800000000000102E-2</v>
      </c>
      <c r="F340" s="87">
        <f>'Table 5.1'!K340-'Table 5.1'!L340</f>
        <v>-6.6999999999999948E-2</v>
      </c>
      <c r="G340" s="87">
        <f>'Table 5.1'!L340-'Table 5.1'!M340</f>
        <v>5.1499999999999879E-2</v>
      </c>
      <c r="H340" s="88">
        <f>'Table 5.1'!M340-'Table 5.1'!N340</f>
        <v>0</v>
      </c>
      <c r="I340" s="81">
        <f>'Table 5.1'!J340-'Table 5.1'!N340</f>
        <v>-0.10530000000000017</v>
      </c>
      <c r="J340" s="92">
        <f>E340/'Table 5.1'!K340</f>
        <v>-7.601794633031414E-2</v>
      </c>
      <c r="K340" s="30">
        <f>F340/'Table 5.1'!L340</f>
        <v>-5.367299527357202E-2</v>
      </c>
      <c r="L340" s="30">
        <f>G340/'Table 5.1'!M340</f>
        <v>4.303141711229936E-2</v>
      </c>
      <c r="M340" s="30">
        <f>H340/'Table 5.1'!N340</f>
        <v>0</v>
      </c>
      <c r="N340" s="64">
        <f>I340/'Table 5.1'!N340</f>
        <v>-8.7984625668449334E-2</v>
      </c>
      <c r="O340" s="179">
        <f t="shared" si="10"/>
        <v>481</v>
      </c>
      <c r="P340" s="180">
        <f t="shared" si="11"/>
        <v>479</v>
      </c>
      <c r="Q340" s="157"/>
      <c r="R340" s="157"/>
      <c r="S340" s="157"/>
      <c r="T340" s="157"/>
      <c r="U340" s="157"/>
      <c r="V340" s="157"/>
      <c r="W340" s="157"/>
    </row>
    <row r="341" spans="1:23" x14ac:dyDescent="0.2">
      <c r="A341" s="157"/>
      <c r="B341" s="19">
        <v>117417202</v>
      </c>
      <c r="C341" s="74" t="s">
        <v>390</v>
      </c>
      <c r="D341" s="75" t="s">
        <v>383</v>
      </c>
      <c r="E341" s="86">
        <f>'Table 5.1'!J341-'Table 5.1'!K341</f>
        <v>3.6399999999999988E-2</v>
      </c>
      <c r="F341" s="87">
        <f>'Table 5.1'!K341-'Table 5.1'!L341</f>
        <v>2.4999999999999467E-3</v>
      </c>
      <c r="G341" s="87">
        <f>'Table 5.1'!L341-'Table 5.1'!M341</f>
        <v>-7.6400000000000023E-2</v>
      </c>
      <c r="H341" s="88">
        <f>'Table 5.1'!M341-'Table 5.1'!N341</f>
        <v>0</v>
      </c>
      <c r="I341" s="81">
        <f>'Table 5.1'!J341-'Table 5.1'!N341</f>
        <v>-3.7500000000000089E-2</v>
      </c>
      <c r="J341" s="92">
        <f>E341/'Table 5.1'!K341</f>
        <v>2.8040982975117468E-2</v>
      </c>
      <c r="K341" s="30">
        <f>F341/'Table 5.1'!L341</f>
        <v>1.9296079036739322E-3</v>
      </c>
      <c r="L341" s="30">
        <f>G341/'Table 5.1'!M341</f>
        <v>-5.5685131195335288E-2</v>
      </c>
      <c r="M341" s="30">
        <f>H341/'Table 5.1'!N341</f>
        <v>0</v>
      </c>
      <c r="N341" s="64">
        <f>I341/'Table 5.1'!N341</f>
        <v>-2.7332361516035047E-2</v>
      </c>
      <c r="O341" s="179">
        <f t="shared" si="10"/>
        <v>396</v>
      </c>
      <c r="P341" s="180">
        <f t="shared" si="11"/>
        <v>367</v>
      </c>
      <c r="Q341" s="157"/>
      <c r="R341" s="157"/>
      <c r="S341" s="157"/>
      <c r="T341" s="157"/>
      <c r="U341" s="157"/>
      <c r="V341" s="157"/>
      <c r="W341" s="157"/>
    </row>
    <row r="342" spans="1:23" x14ac:dyDescent="0.2">
      <c r="A342" s="157"/>
      <c r="B342" s="19">
        <v>117576303</v>
      </c>
      <c r="C342" s="74" t="s">
        <v>502</v>
      </c>
      <c r="D342" s="75" t="s">
        <v>503</v>
      </c>
      <c r="E342" s="86">
        <f>'Table 5.1'!J342-'Table 5.1'!K342</f>
        <v>2.9200000000000115E-2</v>
      </c>
      <c r="F342" s="87">
        <f>'Table 5.1'!K342-'Table 5.1'!L342</f>
        <v>8.999999999999897E-3</v>
      </c>
      <c r="G342" s="87">
        <f>'Table 5.1'!L342-'Table 5.1'!M342</f>
        <v>-5.8199999999999807E-2</v>
      </c>
      <c r="H342" s="88">
        <f>'Table 5.1'!M342-'Table 5.1'!N342</f>
        <v>0</v>
      </c>
      <c r="I342" s="81">
        <f>'Table 5.1'!J342-'Table 5.1'!N342</f>
        <v>-1.9999999999999796E-2</v>
      </c>
      <c r="J342" s="92">
        <f>E342/'Table 5.1'!K342</f>
        <v>2.3897209264260671E-2</v>
      </c>
      <c r="K342" s="30">
        <f>F342/'Table 5.1'!L342</f>
        <v>7.420232500618267E-3</v>
      </c>
      <c r="L342" s="30">
        <f>G342/'Table 5.1'!M342</f>
        <v>-4.5787113523719468E-2</v>
      </c>
      <c r="M342" s="30">
        <f>H342/'Table 5.1'!N342</f>
        <v>0</v>
      </c>
      <c r="N342" s="64">
        <f>I342/'Table 5.1'!N342</f>
        <v>-1.5734403272755722E-2</v>
      </c>
      <c r="O342" s="179">
        <f t="shared" si="10"/>
        <v>347</v>
      </c>
      <c r="P342" s="180">
        <f t="shared" si="11"/>
        <v>337</v>
      </c>
      <c r="Q342" s="157"/>
      <c r="R342" s="157"/>
      <c r="S342" s="157"/>
      <c r="T342" s="157"/>
      <c r="U342" s="157"/>
      <c r="V342" s="157"/>
      <c r="W342" s="157"/>
    </row>
    <row r="343" spans="1:23" x14ac:dyDescent="0.2">
      <c r="A343" s="157"/>
      <c r="B343" s="19">
        <v>117596003</v>
      </c>
      <c r="C343" s="74" t="s">
        <v>511</v>
      </c>
      <c r="D343" s="75" t="s">
        <v>512</v>
      </c>
      <c r="E343" s="86">
        <f>'Table 5.1'!J343-'Table 5.1'!K343</f>
        <v>4.1199999999999903E-2</v>
      </c>
      <c r="F343" s="87">
        <f>'Table 5.1'!K343-'Table 5.1'!L343</f>
        <v>-3.3900000000000041E-2</v>
      </c>
      <c r="G343" s="87">
        <f>'Table 5.1'!L343-'Table 5.1'!M343</f>
        <v>1.7400000000000082E-2</v>
      </c>
      <c r="H343" s="88">
        <f>'Table 5.1'!M343-'Table 5.1'!N343</f>
        <v>0</v>
      </c>
      <c r="I343" s="81">
        <f>'Table 5.1'!J343-'Table 5.1'!N343</f>
        <v>2.4699999999999944E-2</v>
      </c>
      <c r="J343" s="92">
        <f>E343/'Table 5.1'!K343</f>
        <v>3.4247714048212717E-2</v>
      </c>
      <c r="K343" s="30">
        <f>F343/'Table 5.1'!L343</f>
        <v>-2.7407227746786351E-2</v>
      </c>
      <c r="L343" s="30">
        <f>G343/'Table 5.1'!M343</f>
        <v>1.4268142681426881E-2</v>
      </c>
      <c r="M343" s="30">
        <f>H343/'Table 5.1'!N343</f>
        <v>0</v>
      </c>
      <c r="N343" s="64">
        <f>I343/'Table 5.1'!N343</f>
        <v>2.0254202542025375E-2</v>
      </c>
      <c r="O343" s="179">
        <f t="shared" si="10"/>
        <v>157</v>
      </c>
      <c r="P343" s="180">
        <f t="shared" si="11"/>
        <v>179</v>
      </c>
      <c r="Q343" s="157"/>
      <c r="R343" s="157"/>
      <c r="S343" s="157"/>
      <c r="T343" s="157"/>
      <c r="U343" s="157"/>
      <c r="V343" s="157"/>
      <c r="W343" s="157"/>
    </row>
    <row r="344" spans="1:23" x14ac:dyDescent="0.2">
      <c r="A344" s="157"/>
      <c r="B344" s="19">
        <v>117597003</v>
      </c>
      <c r="C344" s="74" t="s">
        <v>513</v>
      </c>
      <c r="D344" s="75" t="s">
        <v>512</v>
      </c>
      <c r="E344" s="86">
        <f>'Table 5.1'!J344-'Table 5.1'!K344</f>
        <v>-1.0999999999998789E-3</v>
      </c>
      <c r="F344" s="87">
        <f>'Table 5.1'!K344-'Table 5.1'!L344</f>
        <v>1.7000000000000348E-3</v>
      </c>
      <c r="G344" s="87">
        <f>'Table 5.1'!L344-'Table 5.1'!M344</f>
        <v>6.9999999999992291E-4</v>
      </c>
      <c r="H344" s="88">
        <f>'Table 5.1'!M344-'Table 5.1'!N344</f>
        <v>0</v>
      </c>
      <c r="I344" s="81">
        <f>'Table 5.1'!J344-'Table 5.1'!N344</f>
        <v>1.3000000000000789E-3</v>
      </c>
      <c r="J344" s="92">
        <f>E344/'Table 5.1'!K344</f>
        <v>-9.8249374776695152E-4</v>
      </c>
      <c r="K344" s="30">
        <f>F344/'Table 5.1'!L344</f>
        <v>1.5207084712407506E-3</v>
      </c>
      <c r="L344" s="30">
        <f>G344/'Table 5.1'!M344</f>
        <v>6.2656641604003126E-4</v>
      </c>
      <c r="M344" s="30">
        <f>H344/'Table 5.1'!N344</f>
        <v>0</v>
      </c>
      <c r="N344" s="64">
        <f>I344/'Table 5.1'!N344</f>
        <v>1.1636233440745424E-3</v>
      </c>
      <c r="O344" s="179">
        <f t="shared" si="10"/>
        <v>272</v>
      </c>
      <c r="P344" s="180">
        <f t="shared" si="11"/>
        <v>272</v>
      </c>
      <c r="Q344" s="157"/>
      <c r="R344" s="157"/>
      <c r="S344" s="157"/>
      <c r="T344" s="157"/>
      <c r="U344" s="157"/>
      <c r="V344" s="157"/>
      <c r="W344" s="157"/>
    </row>
    <row r="345" spans="1:23" x14ac:dyDescent="0.2">
      <c r="A345" s="157"/>
      <c r="B345" s="19">
        <v>117598503</v>
      </c>
      <c r="C345" s="74" t="s">
        <v>514</v>
      </c>
      <c r="D345" s="75" t="s">
        <v>512</v>
      </c>
      <c r="E345" s="86">
        <f>'Table 5.1'!J345-'Table 5.1'!K345</f>
        <v>1.6599999999999948E-2</v>
      </c>
      <c r="F345" s="87">
        <f>'Table 5.1'!K345-'Table 5.1'!L345</f>
        <v>-3.7200000000000122E-2</v>
      </c>
      <c r="G345" s="87">
        <f>'Table 5.1'!L345-'Table 5.1'!M345</f>
        <v>-5.8799999999999963E-2</v>
      </c>
      <c r="H345" s="88">
        <f>'Table 5.1'!M345-'Table 5.1'!N345</f>
        <v>0</v>
      </c>
      <c r="I345" s="81">
        <f>'Table 5.1'!J345-'Table 5.1'!N345</f>
        <v>-7.9400000000000137E-2</v>
      </c>
      <c r="J345" s="92">
        <f>E345/'Table 5.1'!K345</f>
        <v>1.6077481840193655E-2</v>
      </c>
      <c r="K345" s="30">
        <f>F345/'Table 5.1'!L345</f>
        <v>-3.4776105450126313E-2</v>
      </c>
      <c r="L345" s="30">
        <f>G345/'Table 5.1'!M345</f>
        <v>-5.2104563579973381E-2</v>
      </c>
      <c r="M345" s="30">
        <f>H345/'Table 5.1'!N345</f>
        <v>0</v>
      </c>
      <c r="N345" s="64">
        <f>I345/'Table 5.1'!N345</f>
        <v>-7.0358883473637696E-2</v>
      </c>
      <c r="O345" s="179">
        <f t="shared" si="10"/>
        <v>469</v>
      </c>
      <c r="P345" s="180">
        <f t="shared" si="11"/>
        <v>465</v>
      </c>
      <c r="Q345" s="157"/>
      <c r="R345" s="157"/>
      <c r="S345" s="157"/>
      <c r="T345" s="157"/>
      <c r="U345" s="157"/>
      <c r="V345" s="157"/>
      <c r="W345" s="157"/>
    </row>
    <row r="346" spans="1:23" x14ac:dyDescent="0.2">
      <c r="A346" s="157"/>
      <c r="B346" s="19">
        <v>118401403</v>
      </c>
      <c r="C346" s="74" t="s">
        <v>370</v>
      </c>
      <c r="D346" s="75" t="s">
        <v>371</v>
      </c>
      <c r="E346" s="86">
        <f>'Table 5.1'!J346-'Table 5.1'!K346</f>
        <v>6.9000000000000172E-3</v>
      </c>
      <c r="F346" s="87">
        <f>'Table 5.1'!K346-'Table 5.1'!L346</f>
        <v>-4.9999999999994493E-4</v>
      </c>
      <c r="G346" s="87">
        <f>'Table 5.1'!L346-'Table 5.1'!M346</f>
        <v>2.3599999999999954E-2</v>
      </c>
      <c r="H346" s="88">
        <f>'Table 5.1'!M346-'Table 5.1'!N346</f>
        <v>0</v>
      </c>
      <c r="I346" s="81">
        <f>'Table 5.1'!J346-'Table 5.1'!N346</f>
        <v>3.0000000000000027E-2</v>
      </c>
      <c r="J346" s="92">
        <f>E346/'Table 5.1'!K346</f>
        <v>9.0813371939984424E-3</v>
      </c>
      <c r="K346" s="30">
        <f>F346/'Table 5.1'!L346</f>
        <v>-6.5763514402202418E-4</v>
      </c>
      <c r="L346" s="30">
        <f>G346/'Table 5.1'!M346</f>
        <v>3.2034749558843431E-2</v>
      </c>
      <c r="M346" s="30">
        <f>H346/'Table 5.1'!N346</f>
        <v>0</v>
      </c>
      <c r="N346" s="64">
        <f>I346/'Table 5.1'!N346</f>
        <v>4.0722139269716337E-2</v>
      </c>
      <c r="O346" s="179">
        <f t="shared" si="10"/>
        <v>139</v>
      </c>
      <c r="P346" s="180">
        <f t="shared" si="11"/>
        <v>106</v>
      </c>
      <c r="Q346" s="157"/>
      <c r="R346" s="157"/>
      <c r="S346" s="157"/>
      <c r="T346" s="157"/>
      <c r="U346" s="157"/>
      <c r="V346" s="157"/>
      <c r="W346" s="157"/>
    </row>
    <row r="347" spans="1:23" x14ac:dyDescent="0.2">
      <c r="A347" s="157"/>
      <c r="B347" s="19">
        <v>118401603</v>
      </c>
      <c r="C347" s="74" t="s">
        <v>372</v>
      </c>
      <c r="D347" s="75" t="s">
        <v>371</v>
      </c>
      <c r="E347" s="86">
        <f>'Table 5.1'!J347-'Table 5.1'!K347</f>
        <v>-3.5699999999999954E-2</v>
      </c>
      <c r="F347" s="87">
        <f>'Table 5.1'!K347-'Table 5.1'!L347</f>
        <v>-4.1999999999999815E-3</v>
      </c>
      <c r="G347" s="87">
        <f>'Table 5.1'!L347-'Table 5.1'!M347</f>
        <v>2.5100000000000011E-2</v>
      </c>
      <c r="H347" s="88">
        <f>'Table 5.1'!M347-'Table 5.1'!N347</f>
        <v>0</v>
      </c>
      <c r="I347" s="81">
        <f>'Table 5.1'!J347-'Table 5.1'!N347</f>
        <v>-1.4799999999999924E-2</v>
      </c>
      <c r="J347" s="92">
        <f>E347/'Table 5.1'!K347</f>
        <v>-4.2059377945334535E-2</v>
      </c>
      <c r="K347" s="30">
        <f>F347/'Table 5.1'!L347</f>
        <v>-4.9237983587338587E-3</v>
      </c>
      <c r="L347" s="30">
        <f>G347/'Table 5.1'!M347</f>
        <v>3.0317671216330489E-2</v>
      </c>
      <c r="M347" s="30">
        <f>H347/'Table 5.1'!N347</f>
        <v>0</v>
      </c>
      <c r="N347" s="64">
        <f>I347/'Table 5.1'!N347</f>
        <v>-1.787655513950951E-2</v>
      </c>
      <c r="O347" s="179">
        <f t="shared" si="10"/>
        <v>335</v>
      </c>
      <c r="P347" s="180">
        <f t="shared" si="11"/>
        <v>339</v>
      </c>
      <c r="Q347" s="157"/>
      <c r="R347" s="157"/>
      <c r="S347" s="157"/>
      <c r="T347" s="157"/>
      <c r="U347" s="157"/>
      <c r="V347" s="157"/>
      <c r="W347" s="157"/>
    </row>
    <row r="348" spans="1:23" x14ac:dyDescent="0.2">
      <c r="A348" s="157"/>
      <c r="B348" s="19">
        <v>118402603</v>
      </c>
      <c r="C348" s="74" t="s">
        <v>373</v>
      </c>
      <c r="D348" s="75" t="s">
        <v>371</v>
      </c>
      <c r="E348" s="86">
        <f>'Table 5.1'!J348-'Table 5.1'!K348</f>
        <v>-3.620000000000001E-2</v>
      </c>
      <c r="F348" s="87">
        <f>'Table 5.1'!K348-'Table 5.1'!L348</f>
        <v>-5.2300000000000013E-2</v>
      </c>
      <c r="G348" s="87">
        <f>'Table 5.1'!L348-'Table 5.1'!M348</f>
        <v>3.8499999999999979E-2</v>
      </c>
      <c r="H348" s="88">
        <f>'Table 5.1'!M348-'Table 5.1'!N348</f>
        <v>0</v>
      </c>
      <c r="I348" s="81">
        <f>'Table 5.1'!J348-'Table 5.1'!N348</f>
        <v>-5.0000000000000044E-2</v>
      </c>
      <c r="J348" s="92">
        <f>E348/'Table 5.1'!K348</f>
        <v>-2.6452320058458174E-2</v>
      </c>
      <c r="K348" s="30">
        <f>F348/'Table 5.1'!L348</f>
        <v>-3.6810247747747757E-2</v>
      </c>
      <c r="L348" s="30">
        <f>G348/'Table 5.1'!M348</f>
        <v>2.7852130507125789E-2</v>
      </c>
      <c r="M348" s="30">
        <f>H348/'Table 5.1'!N348</f>
        <v>0</v>
      </c>
      <c r="N348" s="64">
        <f>I348/'Table 5.1'!N348</f>
        <v>-3.6171598061202376E-2</v>
      </c>
      <c r="O348" s="179">
        <f t="shared" si="10"/>
        <v>431</v>
      </c>
      <c r="P348" s="180">
        <f t="shared" si="11"/>
        <v>393</v>
      </c>
      <c r="Q348" s="157"/>
      <c r="R348" s="157"/>
      <c r="S348" s="157"/>
      <c r="T348" s="157"/>
      <c r="U348" s="157"/>
      <c r="V348" s="157"/>
      <c r="W348" s="157"/>
    </row>
    <row r="349" spans="1:23" x14ac:dyDescent="0.2">
      <c r="A349" s="157"/>
      <c r="B349" s="19">
        <v>118403003</v>
      </c>
      <c r="C349" s="74" t="s">
        <v>374</v>
      </c>
      <c r="D349" s="75" t="s">
        <v>371</v>
      </c>
      <c r="E349" s="86">
        <f>'Table 5.1'!J349-'Table 5.1'!K349</f>
        <v>-6.6999999999999282E-3</v>
      </c>
      <c r="F349" s="87">
        <f>'Table 5.1'!K349-'Table 5.1'!L349</f>
        <v>-7.4100000000000055E-2</v>
      </c>
      <c r="G349" s="87">
        <f>'Table 5.1'!L349-'Table 5.1'!M349</f>
        <v>5.259999999999998E-2</v>
      </c>
      <c r="H349" s="88">
        <f>'Table 5.1'!M349-'Table 5.1'!N349</f>
        <v>0</v>
      </c>
      <c r="I349" s="81">
        <f>'Table 5.1'!J349-'Table 5.1'!N349</f>
        <v>-2.8200000000000003E-2</v>
      </c>
      <c r="J349" s="92">
        <f>E349/'Table 5.1'!K349</f>
        <v>-5.0493631773305663E-3</v>
      </c>
      <c r="K349" s="30">
        <f>F349/'Table 5.1'!L349</f>
        <v>-5.2890792291220595E-2</v>
      </c>
      <c r="L349" s="30">
        <f>G349/'Table 5.1'!M349</f>
        <v>3.900919608424798E-2</v>
      </c>
      <c r="M349" s="30">
        <f>H349/'Table 5.1'!N349</f>
        <v>0</v>
      </c>
      <c r="N349" s="64">
        <f>I349/'Table 5.1'!N349</f>
        <v>-2.0913675467220411E-2</v>
      </c>
      <c r="O349" s="179">
        <f t="shared" si="10"/>
        <v>375</v>
      </c>
      <c r="P349" s="180">
        <f t="shared" si="11"/>
        <v>352</v>
      </c>
      <c r="Q349" s="157"/>
      <c r="R349" s="157"/>
      <c r="S349" s="157"/>
      <c r="T349" s="157"/>
      <c r="U349" s="157"/>
      <c r="V349" s="157"/>
      <c r="W349" s="157"/>
    </row>
    <row r="350" spans="1:23" x14ac:dyDescent="0.2">
      <c r="A350" s="157"/>
      <c r="B350" s="19">
        <v>118403302</v>
      </c>
      <c r="C350" s="74" t="s">
        <v>375</v>
      </c>
      <c r="D350" s="75" t="s">
        <v>371</v>
      </c>
      <c r="E350" s="86">
        <f>'Table 5.1'!J350-'Table 5.1'!K350</f>
        <v>-2.3900000000000032E-2</v>
      </c>
      <c r="F350" s="87">
        <f>'Table 5.1'!K350-'Table 5.1'!L350</f>
        <v>3.1000000000001027E-3</v>
      </c>
      <c r="G350" s="87">
        <f>'Table 5.1'!L350-'Table 5.1'!M350</f>
        <v>-3.6399999999999988E-2</v>
      </c>
      <c r="H350" s="88">
        <f>'Table 5.1'!M350-'Table 5.1'!N350</f>
        <v>0</v>
      </c>
      <c r="I350" s="81">
        <f>'Table 5.1'!J350-'Table 5.1'!N350</f>
        <v>-5.7199999999999918E-2</v>
      </c>
      <c r="J350" s="92">
        <f>E350/'Table 5.1'!K350</f>
        <v>-1.9072699704732288E-2</v>
      </c>
      <c r="K350" s="30">
        <f>F350/'Table 5.1'!L350</f>
        <v>2.480000000000082E-3</v>
      </c>
      <c r="L350" s="30">
        <f>G350/'Table 5.1'!M350</f>
        <v>-2.8296019900497502E-2</v>
      </c>
      <c r="M350" s="30">
        <f>H350/'Table 5.1'!N350</f>
        <v>0</v>
      </c>
      <c r="N350" s="64">
        <f>I350/'Table 5.1'!N350</f>
        <v>-4.446517412935317E-2</v>
      </c>
      <c r="O350" s="179">
        <f t="shared" si="10"/>
        <v>443</v>
      </c>
      <c r="P350" s="180">
        <f t="shared" si="11"/>
        <v>423</v>
      </c>
      <c r="Q350" s="157"/>
      <c r="R350" s="157"/>
      <c r="S350" s="157"/>
      <c r="T350" s="157"/>
      <c r="U350" s="157"/>
      <c r="V350" s="157"/>
      <c r="W350" s="157"/>
    </row>
    <row r="351" spans="1:23" x14ac:dyDescent="0.2">
      <c r="A351" s="157"/>
      <c r="B351" s="19">
        <v>118403903</v>
      </c>
      <c r="C351" s="74" t="s">
        <v>376</v>
      </c>
      <c r="D351" s="75" t="s">
        <v>371</v>
      </c>
      <c r="E351" s="86">
        <f>'Table 5.1'!J351-'Table 5.1'!K351</f>
        <v>-5.4200000000000026E-2</v>
      </c>
      <c r="F351" s="87">
        <f>'Table 5.1'!K351-'Table 5.1'!L351</f>
        <v>2.849999999999997E-2</v>
      </c>
      <c r="G351" s="87">
        <f>'Table 5.1'!L351-'Table 5.1'!M351</f>
        <v>-3.9999999999995595E-4</v>
      </c>
      <c r="H351" s="88">
        <f>'Table 5.1'!M351-'Table 5.1'!N351</f>
        <v>0</v>
      </c>
      <c r="I351" s="81">
        <f>'Table 5.1'!J351-'Table 5.1'!N351</f>
        <v>-2.6100000000000012E-2</v>
      </c>
      <c r="J351" s="92">
        <f>E351/'Table 5.1'!K351</f>
        <v>-5.933873439894901E-2</v>
      </c>
      <c r="K351" s="30">
        <f>F351/'Table 5.1'!L351</f>
        <v>3.2207029042829662E-2</v>
      </c>
      <c r="L351" s="30">
        <f>G351/'Table 5.1'!M351</f>
        <v>-4.5182424037044612E-4</v>
      </c>
      <c r="M351" s="30">
        <f>H351/'Table 5.1'!N351</f>
        <v>0</v>
      </c>
      <c r="N351" s="64">
        <f>I351/'Table 5.1'!N351</f>
        <v>-2.9481531684174871E-2</v>
      </c>
      <c r="O351" s="179">
        <f t="shared" si="10"/>
        <v>367</v>
      </c>
      <c r="P351" s="180">
        <f t="shared" si="11"/>
        <v>371</v>
      </c>
      <c r="Q351" s="157"/>
      <c r="R351" s="157"/>
      <c r="S351" s="157"/>
      <c r="T351" s="157"/>
      <c r="U351" s="157"/>
      <c r="V351" s="157"/>
      <c r="W351" s="157"/>
    </row>
    <row r="352" spans="1:23" x14ac:dyDescent="0.2">
      <c r="A352" s="157"/>
      <c r="B352" s="19">
        <v>118406003</v>
      </c>
      <c r="C352" s="74" t="s">
        <v>377</v>
      </c>
      <c r="D352" s="75" t="s">
        <v>371</v>
      </c>
      <c r="E352" s="86">
        <f>'Table 5.1'!J352-'Table 5.1'!K352</f>
        <v>-1.3900000000000023E-2</v>
      </c>
      <c r="F352" s="87">
        <f>'Table 5.1'!K352-'Table 5.1'!L352</f>
        <v>-3.6499999999999977E-2</v>
      </c>
      <c r="G352" s="87">
        <f>'Table 5.1'!L352-'Table 5.1'!M352</f>
        <v>4.1800000000000059E-2</v>
      </c>
      <c r="H352" s="88">
        <f>'Table 5.1'!M352-'Table 5.1'!N352</f>
        <v>0</v>
      </c>
      <c r="I352" s="81">
        <f>'Table 5.1'!J352-'Table 5.1'!N352</f>
        <v>-8.599999999999941E-3</v>
      </c>
      <c r="J352" s="92">
        <f>E352/'Table 5.1'!K352</f>
        <v>-1.352140077821014E-2</v>
      </c>
      <c r="K352" s="30">
        <f>F352/'Table 5.1'!L352</f>
        <v>-3.4288398309065264E-2</v>
      </c>
      <c r="L352" s="30">
        <f>G352/'Table 5.1'!M352</f>
        <v>4.0872201036472142E-2</v>
      </c>
      <c r="M352" s="30">
        <f>H352/'Table 5.1'!N352</f>
        <v>0</v>
      </c>
      <c r="N352" s="64">
        <f>I352/'Table 5.1'!N352</f>
        <v>-8.4091131319056819E-3</v>
      </c>
      <c r="O352" s="179">
        <f t="shared" si="10"/>
        <v>321</v>
      </c>
      <c r="P352" s="180">
        <f t="shared" si="11"/>
        <v>319</v>
      </c>
      <c r="Q352" s="157"/>
      <c r="R352" s="157"/>
      <c r="S352" s="157"/>
      <c r="T352" s="157"/>
      <c r="U352" s="157"/>
      <c r="V352" s="157"/>
      <c r="W352" s="157"/>
    </row>
    <row r="353" spans="1:23" x14ac:dyDescent="0.2">
      <c r="A353" s="157"/>
      <c r="B353" s="19">
        <v>118406602</v>
      </c>
      <c r="C353" s="74" t="s">
        <v>378</v>
      </c>
      <c r="D353" s="75" t="s">
        <v>371</v>
      </c>
      <c r="E353" s="86">
        <f>'Table 5.1'!J353-'Table 5.1'!K353</f>
        <v>-6.2799999999999967E-2</v>
      </c>
      <c r="F353" s="87">
        <f>'Table 5.1'!K353-'Table 5.1'!L353</f>
        <v>2.6899999999999924E-2</v>
      </c>
      <c r="G353" s="87">
        <f>'Table 5.1'!L353-'Table 5.1'!M353</f>
        <v>-3.1500000000000083E-2</v>
      </c>
      <c r="H353" s="88">
        <f>'Table 5.1'!M353-'Table 5.1'!N353</f>
        <v>0</v>
      </c>
      <c r="I353" s="81">
        <f>'Table 5.1'!J353-'Table 5.1'!N353</f>
        <v>-6.7400000000000126E-2</v>
      </c>
      <c r="J353" s="92">
        <f>E353/'Table 5.1'!K353</f>
        <v>-5.3116806225154335E-2</v>
      </c>
      <c r="K353" s="30">
        <f>F353/'Table 5.1'!L353</f>
        <v>2.3281980266574281E-2</v>
      </c>
      <c r="L353" s="30">
        <f>G353/'Table 5.1'!M353</f>
        <v>-2.6539725334906127E-2</v>
      </c>
      <c r="M353" s="30">
        <f>H353/'Table 5.1'!N353</f>
        <v>0</v>
      </c>
      <c r="N353" s="64">
        <f>I353/'Table 5.1'!N353</f>
        <v>-5.6786586907068941E-2</v>
      </c>
      <c r="O353" s="179">
        <f t="shared" si="10"/>
        <v>455</v>
      </c>
      <c r="P353" s="180">
        <f t="shared" si="11"/>
        <v>449</v>
      </c>
      <c r="Q353" s="157"/>
      <c r="R353" s="157"/>
      <c r="S353" s="157"/>
      <c r="T353" s="157"/>
      <c r="U353" s="157"/>
      <c r="V353" s="157"/>
      <c r="W353" s="157"/>
    </row>
    <row r="354" spans="1:23" x14ac:dyDescent="0.2">
      <c r="A354" s="157"/>
      <c r="B354" s="19">
        <v>118408852</v>
      </c>
      <c r="C354" s="74" t="s">
        <v>379</v>
      </c>
      <c r="D354" s="75" t="s">
        <v>371</v>
      </c>
      <c r="E354" s="86">
        <f>'Table 5.1'!J354-'Table 5.1'!K354</f>
        <v>-1.7099999999999893E-2</v>
      </c>
      <c r="F354" s="87">
        <f>'Table 5.1'!K354-'Table 5.1'!L354</f>
        <v>1.1399999999999855E-2</v>
      </c>
      <c r="G354" s="87">
        <f>'Table 5.1'!L354-'Table 5.1'!M354</f>
        <v>1.3000000000000789E-3</v>
      </c>
      <c r="H354" s="88">
        <f>'Table 5.1'!M354-'Table 5.1'!N354</f>
        <v>0</v>
      </c>
      <c r="I354" s="81">
        <f>'Table 5.1'!J354-'Table 5.1'!N354</f>
        <v>-4.3999999999999595E-3</v>
      </c>
      <c r="J354" s="92">
        <f>E354/'Table 5.1'!K354</f>
        <v>-1.1957205789804835E-2</v>
      </c>
      <c r="K354" s="30">
        <f>F354/'Table 5.1'!L354</f>
        <v>8.0355254810741197E-3</v>
      </c>
      <c r="L354" s="30">
        <f>G354/'Table 5.1'!M354</f>
        <v>9.1717228728663671E-4</v>
      </c>
      <c r="M354" s="30">
        <f>H354/'Table 5.1'!N354</f>
        <v>0</v>
      </c>
      <c r="N354" s="64">
        <f>I354/'Table 5.1'!N354</f>
        <v>-3.1042754338930149E-3</v>
      </c>
      <c r="O354" s="179">
        <f t="shared" si="10"/>
        <v>311</v>
      </c>
      <c r="P354" s="180">
        <f t="shared" si="11"/>
        <v>299</v>
      </c>
      <c r="Q354" s="157"/>
      <c r="R354" s="157"/>
      <c r="S354" s="157"/>
      <c r="T354" s="157"/>
      <c r="U354" s="157"/>
      <c r="V354" s="157"/>
      <c r="W354" s="157"/>
    </row>
    <row r="355" spans="1:23" x14ac:dyDescent="0.2">
      <c r="A355" s="157"/>
      <c r="B355" s="19">
        <v>118409203</v>
      </c>
      <c r="C355" s="74" t="s">
        <v>380</v>
      </c>
      <c r="D355" s="75" t="s">
        <v>371</v>
      </c>
      <c r="E355" s="86">
        <f>'Table 5.1'!J355-'Table 5.1'!K355</f>
        <v>-2.5299999999999878E-2</v>
      </c>
      <c r="F355" s="87">
        <f>'Table 5.1'!K355-'Table 5.1'!L355</f>
        <v>6.3899999999999846E-2</v>
      </c>
      <c r="G355" s="87">
        <f>'Table 5.1'!L355-'Table 5.1'!M355</f>
        <v>-1.1199999999999877E-2</v>
      </c>
      <c r="H355" s="88">
        <f>'Table 5.1'!M355-'Table 5.1'!N355</f>
        <v>0</v>
      </c>
      <c r="I355" s="81">
        <f>'Table 5.1'!J355-'Table 5.1'!N355</f>
        <v>2.7400000000000091E-2</v>
      </c>
      <c r="J355" s="92">
        <f>E355/'Table 5.1'!K355</f>
        <v>-2.2076788830715427E-2</v>
      </c>
      <c r="K355" s="30">
        <f>F355/'Table 5.1'!L355</f>
        <v>5.9051843637371634E-2</v>
      </c>
      <c r="L355" s="30">
        <f>G355/'Table 5.1'!M355</f>
        <v>-1.0244214762645091E-2</v>
      </c>
      <c r="M355" s="30">
        <f>H355/'Table 5.1'!N355</f>
        <v>0</v>
      </c>
      <c r="N355" s="64">
        <f>I355/'Table 5.1'!N355</f>
        <v>2.5061739687185669E-2</v>
      </c>
      <c r="O355" s="179">
        <f t="shared" si="10"/>
        <v>148</v>
      </c>
      <c r="P355" s="180">
        <f t="shared" si="11"/>
        <v>158</v>
      </c>
      <c r="Q355" s="157"/>
      <c r="R355" s="157"/>
      <c r="S355" s="157"/>
      <c r="T355" s="157"/>
      <c r="U355" s="157"/>
      <c r="V355" s="157"/>
      <c r="W355" s="157"/>
    </row>
    <row r="356" spans="1:23" x14ac:dyDescent="0.2">
      <c r="A356" s="157"/>
      <c r="B356" s="19">
        <v>118409302</v>
      </c>
      <c r="C356" s="74" t="s">
        <v>381</v>
      </c>
      <c r="D356" s="75" t="s">
        <v>371</v>
      </c>
      <c r="E356" s="86">
        <f>'Table 5.1'!J356-'Table 5.1'!K356</f>
        <v>-5.7999999999998053E-3</v>
      </c>
      <c r="F356" s="87">
        <f>'Table 5.1'!K356-'Table 5.1'!L356</f>
        <v>2.7199999999999891E-2</v>
      </c>
      <c r="G356" s="87">
        <f>'Table 5.1'!L356-'Table 5.1'!M356</f>
        <v>2.3999999999999577E-3</v>
      </c>
      <c r="H356" s="88">
        <f>'Table 5.1'!M356-'Table 5.1'!N356</f>
        <v>0</v>
      </c>
      <c r="I356" s="81">
        <f>'Table 5.1'!J356-'Table 5.1'!N356</f>
        <v>2.3800000000000043E-2</v>
      </c>
      <c r="J356" s="92">
        <f>E356/'Table 5.1'!K356</f>
        <v>-4.681950274458997E-3</v>
      </c>
      <c r="K356" s="30">
        <f>F356/'Table 5.1'!L356</f>
        <v>2.2449653350940815E-2</v>
      </c>
      <c r="L356" s="30">
        <f>G356/'Table 5.1'!M356</f>
        <v>1.9847833278200111E-3</v>
      </c>
      <c r="M356" s="30">
        <f>H356/'Table 5.1'!N356</f>
        <v>0</v>
      </c>
      <c r="N356" s="64">
        <f>I356/'Table 5.1'!N356</f>
        <v>1.9682434667548827E-2</v>
      </c>
      <c r="O356" s="179">
        <f t="shared" si="10"/>
        <v>161</v>
      </c>
      <c r="P356" s="180">
        <f t="shared" si="11"/>
        <v>184</v>
      </c>
      <c r="Q356" s="157"/>
      <c r="R356" s="157"/>
      <c r="S356" s="157"/>
      <c r="T356" s="157"/>
      <c r="U356" s="157"/>
      <c r="V356" s="157"/>
      <c r="W356" s="157"/>
    </row>
    <row r="357" spans="1:23" x14ac:dyDescent="0.2">
      <c r="A357" s="157"/>
      <c r="B357" s="19">
        <v>118667503</v>
      </c>
      <c r="C357" s="74" t="s">
        <v>562</v>
      </c>
      <c r="D357" s="75" t="s">
        <v>563</v>
      </c>
      <c r="E357" s="86">
        <f>'Table 5.1'!J357-'Table 5.1'!K357</f>
        <v>-3.4299999999999997E-2</v>
      </c>
      <c r="F357" s="87">
        <f>'Table 5.1'!K357-'Table 5.1'!L357</f>
        <v>-4.8900000000000055E-2</v>
      </c>
      <c r="G357" s="87">
        <f>'Table 5.1'!L357-'Table 5.1'!M357</f>
        <v>1.5500000000000069E-2</v>
      </c>
      <c r="H357" s="88">
        <f>'Table 5.1'!M357-'Table 5.1'!N357</f>
        <v>0</v>
      </c>
      <c r="I357" s="81">
        <f>'Table 5.1'!J357-'Table 5.1'!N357</f>
        <v>-6.7699999999999982E-2</v>
      </c>
      <c r="J357" s="92">
        <f>E357/'Table 5.1'!K357</f>
        <v>-3.4334334334334332E-2</v>
      </c>
      <c r="K357" s="30">
        <f>F357/'Table 5.1'!L357</f>
        <v>-4.6664758087603828E-2</v>
      </c>
      <c r="L357" s="30">
        <f>G357/'Table 5.1'!M357</f>
        <v>1.5013560635412699E-2</v>
      </c>
      <c r="M357" s="30">
        <f>H357/'Table 5.1'!N357</f>
        <v>0</v>
      </c>
      <c r="N357" s="64">
        <f>I357/'Table 5.1'!N357</f>
        <v>-6.5575358388221608E-2</v>
      </c>
      <c r="O357" s="179">
        <f t="shared" si="10"/>
        <v>456</v>
      </c>
      <c r="P357" s="180">
        <f t="shared" si="11"/>
        <v>462</v>
      </c>
      <c r="Q357" s="157"/>
      <c r="R357" s="157"/>
      <c r="S357" s="157"/>
      <c r="T357" s="157"/>
      <c r="U357" s="157"/>
      <c r="V357" s="157"/>
      <c r="W357" s="157"/>
    </row>
    <row r="358" spans="1:23" x14ac:dyDescent="0.2">
      <c r="A358" s="157"/>
      <c r="B358" s="19">
        <v>119350303</v>
      </c>
      <c r="C358" s="74" t="s">
        <v>316</v>
      </c>
      <c r="D358" s="75" t="s">
        <v>317</v>
      </c>
      <c r="E358" s="86">
        <f>'Table 5.1'!J358-'Table 5.1'!K358</f>
        <v>8.5000000000000631E-3</v>
      </c>
      <c r="F358" s="87">
        <f>'Table 5.1'!K358-'Table 5.1'!L358</f>
        <v>2.3999999999999577E-3</v>
      </c>
      <c r="G358" s="87">
        <f>'Table 5.1'!L358-'Table 5.1'!M358</f>
        <v>2.0000000000000018E-3</v>
      </c>
      <c r="H358" s="88">
        <f>'Table 5.1'!M358-'Table 5.1'!N358</f>
        <v>0</v>
      </c>
      <c r="I358" s="81">
        <f>'Table 5.1'!J358-'Table 5.1'!N358</f>
        <v>1.2900000000000023E-2</v>
      </c>
      <c r="J358" s="92">
        <f>E358/'Table 5.1'!K358</f>
        <v>1.1578803977659806E-2</v>
      </c>
      <c r="K358" s="30">
        <f>F358/'Table 5.1'!L358</f>
        <v>3.2800328003279454E-3</v>
      </c>
      <c r="L358" s="30">
        <f>G358/'Table 5.1'!M358</f>
        <v>2.7408524050979879E-3</v>
      </c>
      <c r="M358" s="30">
        <f>H358/'Table 5.1'!N358</f>
        <v>0</v>
      </c>
      <c r="N358" s="64">
        <f>I358/'Table 5.1'!N358</f>
        <v>1.7678498012882037E-2</v>
      </c>
      <c r="O358" s="179">
        <f t="shared" si="10"/>
        <v>212</v>
      </c>
      <c r="P358" s="180">
        <f t="shared" si="11"/>
        <v>194</v>
      </c>
      <c r="Q358" s="157"/>
      <c r="R358" s="157"/>
      <c r="S358" s="157"/>
      <c r="T358" s="157"/>
      <c r="U358" s="157"/>
      <c r="V358" s="157"/>
      <c r="W358" s="157"/>
    </row>
    <row r="359" spans="1:23" x14ac:dyDescent="0.2">
      <c r="A359" s="157"/>
      <c r="B359" s="19">
        <v>119351303</v>
      </c>
      <c r="C359" s="74" t="s">
        <v>318</v>
      </c>
      <c r="D359" s="75" t="s">
        <v>317</v>
      </c>
      <c r="E359" s="86">
        <f>'Table 5.1'!J359-'Table 5.1'!K359</f>
        <v>-5.9999999999993392E-4</v>
      </c>
      <c r="F359" s="87">
        <f>'Table 5.1'!K359-'Table 5.1'!L359</f>
        <v>-3.7000000000000366E-3</v>
      </c>
      <c r="G359" s="87">
        <f>'Table 5.1'!L359-'Table 5.1'!M359</f>
        <v>-3.4799999999999942E-2</v>
      </c>
      <c r="H359" s="88">
        <f>'Table 5.1'!M359-'Table 5.1'!N359</f>
        <v>0</v>
      </c>
      <c r="I359" s="81">
        <f>'Table 5.1'!J359-'Table 5.1'!N359</f>
        <v>-3.9099999999999913E-2</v>
      </c>
      <c r="J359" s="92">
        <f>E359/'Table 5.1'!K359</f>
        <v>-3.910833007430152E-4</v>
      </c>
      <c r="K359" s="30">
        <f>F359/'Table 5.1'!L359</f>
        <v>-2.4058781455231397E-3</v>
      </c>
      <c r="L359" s="30">
        <f>G359/'Table 5.1'!M359</f>
        <v>-2.2127551344820973E-2</v>
      </c>
      <c r="M359" s="30">
        <f>H359/'Table 5.1'!N359</f>
        <v>0</v>
      </c>
      <c r="N359" s="64">
        <f>I359/'Table 5.1'!N359</f>
        <v>-2.4861702804094814E-2</v>
      </c>
      <c r="O359" s="179">
        <f t="shared" si="10"/>
        <v>400</v>
      </c>
      <c r="P359" s="180">
        <f t="shared" si="11"/>
        <v>362</v>
      </c>
      <c r="Q359" s="157"/>
      <c r="R359" s="157"/>
      <c r="S359" s="157"/>
      <c r="T359" s="157"/>
      <c r="U359" s="157"/>
      <c r="V359" s="157"/>
      <c r="W359" s="157"/>
    </row>
    <row r="360" spans="1:23" x14ac:dyDescent="0.2">
      <c r="A360" s="157"/>
      <c r="B360" s="19">
        <v>119352203</v>
      </c>
      <c r="C360" s="74" t="s">
        <v>319</v>
      </c>
      <c r="D360" s="75" t="s">
        <v>317</v>
      </c>
      <c r="E360" s="86">
        <f>'Table 5.1'!J360-'Table 5.1'!K360</f>
        <v>-1.8299999999999983E-2</v>
      </c>
      <c r="F360" s="87">
        <f>'Table 5.1'!K360-'Table 5.1'!L360</f>
        <v>5.359999999999987E-2</v>
      </c>
      <c r="G360" s="87">
        <f>'Table 5.1'!L360-'Table 5.1'!M360</f>
        <v>-9.099999999999886E-3</v>
      </c>
      <c r="H360" s="88">
        <f>'Table 5.1'!M360-'Table 5.1'!N360</f>
        <v>0</v>
      </c>
      <c r="I360" s="81">
        <f>'Table 5.1'!J360-'Table 5.1'!N360</f>
        <v>2.6200000000000001E-2</v>
      </c>
      <c r="J360" s="92">
        <f>E360/'Table 5.1'!K360</f>
        <v>-1.6032942001051327E-2</v>
      </c>
      <c r="K360" s="30">
        <f>F360/'Table 5.1'!L360</f>
        <v>4.9273763559477719E-2</v>
      </c>
      <c r="L360" s="30">
        <f>G360/'Table 5.1'!M360</f>
        <v>-8.2961072112315484E-3</v>
      </c>
      <c r="M360" s="30">
        <f>H360/'Table 5.1'!N360</f>
        <v>0</v>
      </c>
      <c r="N360" s="64">
        <f>I360/'Table 5.1'!N360</f>
        <v>2.3885495487282343E-2</v>
      </c>
      <c r="O360" s="179">
        <f t="shared" si="10"/>
        <v>153</v>
      </c>
      <c r="P360" s="180">
        <f t="shared" si="11"/>
        <v>166</v>
      </c>
      <c r="Q360" s="157"/>
      <c r="R360" s="157"/>
      <c r="S360" s="157"/>
      <c r="T360" s="157"/>
      <c r="U360" s="157"/>
      <c r="V360" s="157"/>
      <c r="W360" s="157"/>
    </row>
    <row r="361" spans="1:23" x14ac:dyDescent="0.2">
      <c r="A361" s="157"/>
      <c r="B361" s="19">
        <v>119354603</v>
      </c>
      <c r="C361" s="74" t="s">
        <v>320</v>
      </c>
      <c r="D361" s="75" t="s">
        <v>317</v>
      </c>
      <c r="E361" s="86">
        <f>'Table 5.1'!J361-'Table 5.1'!K361</f>
        <v>2.1999999999999797E-2</v>
      </c>
      <c r="F361" s="87">
        <f>'Table 5.1'!K361-'Table 5.1'!L361</f>
        <v>-2.8399999999999981E-2</v>
      </c>
      <c r="G361" s="87">
        <f>'Table 5.1'!L361-'Table 5.1'!M361</f>
        <v>-3.9499999999999869E-2</v>
      </c>
      <c r="H361" s="88">
        <f>'Table 5.1'!M361-'Table 5.1'!N361</f>
        <v>0</v>
      </c>
      <c r="I361" s="81">
        <f>'Table 5.1'!J361-'Table 5.1'!N361</f>
        <v>-4.5900000000000052E-2</v>
      </c>
      <c r="J361" s="92">
        <f>E361/'Table 5.1'!K361</f>
        <v>2.1842732327243642E-2</v>
      </c>
      <c r="K361" s="30">
        <f>F361/'Table 5.1'!L361</f>
        <v>-2.7423715720355329E-2</v>
      </c>
      <c r="L361" s="30">
        <f>G361/'Table 5.1'!M361</f>
        <v>-3.6740768300623075E-2</v>
      </c>
      <c r="M361" s="30">
        <f>H361/'Table 5.1'!N361</f>
        <v>0</v>
      </c>
      <c r="N361" s="64">
        <f>I361/'Table 5.1'!N361</f>
        <v>-4.2693702911357136E-2</v>
      </c>
      <c r="O361" s="179">
        <f t="shared" si="10"/>
        <v>417</v>
      </c>
      <c r="P361" s="180">
        <f t="shared" si="11"/>
        <v>419</v>
      </c>
      <c r="Q361" s="157"/>
      <c r="R361" s="157"/>
      <c r="S361" s="157"/>
      <c r="T361" s="157"/>
      <c r="U361" s="157"/>
      <c r="V361" s="157"/>
      <c r="W361" s="157"/>
    </row>
    <row r="362" spans="1:23" x14ac:dyDescent="0.2">
      <c r="A362" s="157"/>
      <c r="B362" s="19">
        <v>119355503</v>
      </c>
      <c r="C362" s="74" t="s">
        <v>321</v>
      </c>
      <c r="D362" s="75" t="s">
        <v>317</v>
      </c>
      <c r="E362" s="86">
        <f>'Table 5.1'!J362-'Table 5.1'!K362</f>
        <v>-6.6999999999999948E-2</v>
      </c>
      <c r="F362" s="87">
        <f>'Table 5.1'!K362-'Table 5.1'!L362</f>
        <v>6.3800000000000079E-2</v>
      </c>
      <c r="G362" s="87">
        <f>'Table 5.1'!L362-'Table 5.1'!M362</f>
        <v>2.9699999999999838E-2</v>
      </c>
      <c r="H362" s="88">
        <f>'Table 5.1'!M362-'Table 5.1'!N362</f>
        <v>0</v>
      </c>
      <c r="I362" s="81">
        <f>'Table 5.1'!J362-'Table 5.1'!N362</f>
        <v>2.6499999999999968E-2</v>
      </c>
      <c r="J362" s="92">
        <f>E362/'Table 5.1'!K362</f>
        <v>-5.3006329113924007E-2</v>
      </c>
      <c r="K362" s="30">
        <f>F362/'Table 5.1'!L362</f>
        <v>5.3157807032161372E-2</v>
      </c>
      <c r="L362" s="30">
        <f>G362/'Table 5.1'!M362</f>
        <v>2.5373771892353555E-2</v>
      </c>
      <c r="M362" s="30">
        <f>H362/'Table 5.1'!N362</f>
        <v>0</v>
      </c>
      <c r="N362" s="64">
        <f>I362/'Table 5.1'!N362</f>
        <v>2.2639897479709497E-2</v>
      </c>
      <c r="O362" s="179">
        <f t="shared" si="10"/>
        <v>152</v>
      </c>
      <c r="P362" s="180">
        <f t="shared" si="11"/>
        <v>171</v>
      </c>
      <c r="Q362" s="157"/>
      <c r="R362" s="157"/>
      <c r="S362" s="157"/>
      <c r="T362" s="157"/>
      <c r="U362" s="157"/>
      <c r="V362" s="157"/>
      <c r="W362" s="157"/>
    </row>
    <row r="363" spans="1:23" x14ac:dyDescent="0.2">
      <c r="A363" s="157"/>
      <c r="B363" s="19">
        <v>119356503</v>
      </c>
      <c r="C363" s="74" t="s">
        <v>322</v>
      </c>
      <c r="D363" s="75" t="s">
        <v>317</v>
      </c>
      <c r="E363" s="86">
        <f>'Table 5.1'!J363-'Table 5.1'!K363</f>
        <v>-9.000000000000008E-3</v>
      </c>
      <c r="F363" s="87">
        <f>'Table 5.1'!K363-'Table 5.1'!L363</f>
        <v>1.21E-2</v>
      </c>
      <c r="G363" s="87">
        <f>'Table 5.1'!L363-'Table 5.1'!M363</f>
        <v>-3.2000000000000028E-2</v>
      </c>
      <c r="H363" s="88">
        <f>'Table 5.1'!M363-'Table 5.1'!N363</f>
        <v>0</v>
      </c>
      <c r="I363" s="81">
        <f>'Table 5.1'!J363-'Table 5.1'!N363</f>
        <v>-2.8900000000000037E-2</v>
      </c>
      <c r="J363" s="92">
        <f>E363/'Table 5.1'!K363</f>
        <v>-9.9711943274983471E-3</v>
      </c>
      <c r="K363" s="30">
        <f>F363/'Table 5.1'!L363</f>
        <v>1.3587871982032566E-2</v>
      </c>
      <c r="L363" s="30">
        <f>G363/'Table 5.1'!M363</f>
        <v>-3.4688346883468869E-2</v>
      </c>
      <c r="M363" s="30">
        <f>H363/'Table 5.1'!N363</f>
        <v>0</v>
      </c>
      <c r="N363" s="64">
        <f>I363/'Table 5.1'!N363</f>
        <v>-3.1327913279132834E-2</v>
      </c>
      <c r="O363" s="179">
        <f t="shared" si="10"/>
        <v>379</v>
      </c>
      <c r="P363" s="180">
        <f t="shared" si="11"/>
        <v>376</v>
      </c>
      <c r="Q363" s="157"/>
      <c r="R363" s="157"/>
      <c r="S363" s="157"/>
      <c r="T363" s="157"/>
      <c r="U363" s="157"/>
      <c r="V363" s="157"/>
      <c r="W363" s="157"/>
    </row>
    <row r="364" spans="1:23" x14ac:dyDescent="0.2">
      <c r="A364" s="157"/>
      <c r="B364" s="19">
        <v>119356603</v>
      </c>
      <c r="C364" s="74" t="s">
        <v>323</v>
      </c>
      <c r="D364" s="75" t="s">
        <v>317</v>
      </c>
      <c r="E364" s="86">
        <f>'Table 5.1'!J364-'Table 5.1'!K364</f>
        <v>-6.2999999999999723E-3</v>
      </c>
      <c r="F364" s="87">
        <f>'Table 5.1'!K364-'Table 5.1'!L364</f>
        <v>5.1499999999999879E-2</v>
      </c>
      <c r="G364" s="87">
        <f>'Table 5.1'!L364-'Table 5.1'!M364</f>
        <v>7.4000000000000066E-2</v>
      </c>
      <c r="H364" s="88">
        <f>'Table 5.1'!M364-'Table 5.1'!N364</f>
        <v>0</v>
      </c>
      <c r="I364" s="81">
        <f>'Table 5.1'!J364-'Table 5.1'!N364</f>
        <v>0.11919999999999997</v>
      </c>
      <c r="J364" s="92">
        <f>E364/'Table 5.1'!K364</f>
        <v>-5.4114413331042546E-3</v>
      </c>
      <c r="K364" s="30">
        <f>F364/'Table 5.1'!L364</f>
        <v>4.6283814145771436E-2</v>
      </c>
      <c r="L364" s="30">
        <f>G364/'Table 5.1'!M364</f>
        <v>7.124289977856943E-2</v>
      </c>
      <c r="M364" s="30">
        <f>H364/'Table 5.1'!N364</f>
        <v>0</v>
      </c>
      <c r="N364" s="64">
        <f>I364/'Table 5.1'!N364</f>
        <v>0.11475883315683064</v>
      </c>
      <c r="O364" s="179">
        <f t="shared" si="10"/>
        <v>24</v>
      </c>
      <c r="P364" s="180">
        <f t="shared" si="11"/>
        <v>14</v>
      </c>
      <c r="Q364" s="157"/>
      <c r="R364" s="157"/>
      <c r="S364" s="157"/>
      <c r="T364" s="157"/>
      <c r="U364" s="157"/>
      <c r="V364" s="157"/>
      <c r="W364" s="157"/>
    </row>
    <row r="365" spans="1:23" x14ac:dyDescent="0.2">
      <c r="A365" s="157"/>
      <c r="B365" s="19">
        <v>119357003</v>
      </c>
      <c r="C365" s="74" t="s">
        <v>324</v>
      </c>
      <c r="D365" s="75" t="s">
        <v>317</v>
      </c>
      <c r="E365" s="86">
        <f>'Table 5.1'!J365-'Table 5.1'!K365</f>
        <v>7.4699999999999989E-2</v>
      </c>
      <c r="F365" s="87">
        <f>'Table 5.1'!K365-'Table 5.1'!L365</f>
        <v>-9.200000000000097E-3</v>
      </c>
      <c r="G365" s="87">
        <f>'Table 5.1'!L365-'Table 5.1'!M365</f>
        <v>2.629999999999999E-2</v>
      </c>
      <c r="H365" s="88">
        <f>'Table 5.1'!M365-'Table 5.1'!N365</f>
        <v>0</v>
      </c>
      <c r="I365" s="81">
        <f>'Table 5.1'!J365-'Table 5.1'!N365</f>
        <v>9.1799999999999882E-2</v>
      </c>
      <c r="J365" s="92">
        <f>E365/'Table 5.1'!K365</f>
        <v>6.2694083088543837E-2</v>
      </c>
      <c r="K365" s="30">
        <f>F365/'Table 5.1'!L365</f>
        <v>-7.6621970517199104E-3</v>
      </c>
      <c r="L365" s="30">
        <f>G365/'Table 5.1'!M365</f>
        <v>2.239441416893732E-2</v>
      </c>
      <c r="M365" s="30">
        <f>H365/'Table 5.1'!N365</f>
        <v>0</v>
      </c>
      <c r="N365" s="64">
        <f>I365/'Table 5.1'!N365</f>
        <v>7.8167574931880007E-2</v>
      </c>
      <c r="O365" s="179">
        <f t="shared" si="10"/>
        <v>32</v>
      </c>
      <c r="P365" s="180">
        <f t="shared" si="11"/>
        <v>44</v>
      </c>
      <c r="Q365" s="157"/>
      <c r="R365" s="157"/>
      <c r="S365" s="157"/>
      <c r="T365" s="157"/>
      <c r="U365" s="157"/>
      <c r="V365" s="157"/>
      <c r="W365" s="157"/>
    </row>
    <row r="366" spans="1:23" x14ac:dyDescent="0.2">
      <c r="A366" s="157"/>
      <c r="B366" s="19">
        <v>119357402</v>
      </c>
      <c r="C366" s="74" t="s">
        <v>325</v>
      </c>
      <c r="D366" s="75" t="s">
        <v>317</v>
      </c>
      <c r="E366" s="86">
        <f>'Table 5.1'!J366-'Table 5.1'!K366</f>
        <v>3.6399999999999988E-2</v>
      </c>
      <c r="F366" s="87">
        <f>'Table 5.1'!K366-'Table 5.1'!L366</f>
        <v>-4.2999999999999705E-3</v>
      </c>
      <c r="G366" s="87">
        <f>'Table 5.1'!L366-'Table 5.1'!M366</f>
        <v>2.5599999999999845E-2</v>
      </c>
      <c r="H366" s="88">
        <f>'Table 5.1'!M366-'Table 5.1'!N366</f>
        <v>0</v>
      </c>
      <c r="I366" s="81">
        <f>'Table 5.1'!J366-'Table 5.1'!N366</f>
        <v>5.7699999999999863E-2</v>
      </c>
      <c r="J366" s="92">
        <f>E366/'Table 5.1'!K366</f>
        <v>2.5351720295305746E-2</v>
      </c>
      <c r="K366" s="30">
        <f>F366/'Table 5.1'!L366</f>
        <v>-2.9859037566835433E-3</v>
      </c>
      <c r="L366" s="30">
        <f>G366/'Table 5.1'!M366</f>
        <v>1.809826793920102E-2</v>
      </c>
      <c r="M366" s="30">
        <f>H366/'Table 5.1'!N366</f>
        <v>0</v>
      </c>
      <c r="N366" s="64">
        <f>I366/'Table 5.1'!N366</f>
        <v>4.0791799222339949E-2</v>
      </c>
      <c r="O366" s="179">
        <f t="shared" si="10"/>
        <v>68</v>
      </c>
      <c r="P366" s="180">
        <f t="shared" si="11"/>
        <v>105</v>
      </c>
      <c r="Q366" s="157"/>
      <c r="R366" s="157"/>
      <c r="S366" s="157"/>
      <c r="T366" s="157"/>
      <c r="U366" s="157"/>
      <c r="V366" s="157"/>
      <c r="W366" s="157"/>
    </row>
    <row r="367" spans="1:23" x14ac:dyDescent="0.2">
      <c r="A367" s="157"/>
      <c r="B367" s="19">
        <v>119358403</v>
      </c>
      <c r="C367" s="74" t="s">
        <v>326</v>
      </c>
      <c r="D367" s="75" t="s">
        <v>317</v>
      </c>
      <c r="E367" s="86">
        <f>'Table 5.1'!J367-'Table 5.1'!K367</f>
        <v>-1.9299999999999873E-2</v>
      </c>
      <c r="F367" s="87">
        <f>'Table 5.1'!K367-'Table 5.1'!L367</f>
        <v>5.7900000000000063E-2</v>
      </c>
      <c r="G367" s="87">
        <f>'Table 5.1'!L367-'Table 5.1'!M367</f>
        <v>1.7299999999999871E-2</v>
      </c>
      <c r="H367" s="88">
        <f>'Table 5.1'!M367-'Table 5.1'!N367</f>
        <v>0</v>
      </c>
      <c r="I367" s="81">
        <f>'Table 5.1'!J367-'Table 5.1'!N367</f>
        <v>5.5900000000000061E-2</v>
      </c>
      <c r="J367" s="92">
        <f>E367/'Table 5.1'!K367</f>
        <v>-1.568850593399437E-2</v>
      </c>
      <c r="K367" s="30">
        <f>F367/'Table 5.1'!L367</f>
        <v>4.9390087861468965E-2</v>
      </c>
      <c r="L367" s="30">
        <f>G367/'Table 5.1'!M367</f>
        <v>1.4978354978354867E-2</v>
      </c>
      <c r="M367" s="30">
        <f>H367/'Table 5.1'!N367</f>
        <v>0</v>
      </c>
      <c r="N367" s="64">
        <f>I367/'Table 5.1'!N367</f>
        <v>4.8398268398268447E-2</v>
      </c>
      <c r="O367" s="179">
        <f t="shared" si="10"/>
        <v>72</v>
      </c>
      <c r="P367" s="180">
        <f t="shared" si="11"/>
        <v>90</v>
      </c>
      <c r="Q367" s="157"/>
      <c r="R367" s="157"/>
      <c r="S367" s="157"/>
      <c r="T367" s="157"/>
      <c r="U367" s="157"/>
      <c r="V367" s="157"/>
      <c r="W367" s="157"/>
    </row>
    <row r="368" spans="1:23" x14ac:dyDescent="0.2">
      <c r="A368" s="157"/>
      <c r="B368" s="19">
        <v>119581003</v>
      </c>
      <c r="C368" s="74" t="s">
        <v>504</v>
      </c>
      <c r="D368" s="75" t="s">
        <v>505</v>
      </c>
      <c r="E368" s="86">
        <f>'Table 5.1'!J368-'Table 5.1'!K368</f>
        <v>-5.5999999999998273E-3</v>
      </c>
      <c r="F368" s="87">
        <f>'Table 5.1'!K368-'Table 5.1'!L368</f>
        <v>3.499999999999992E-2</v>
      </c>
      <c r="G368" s="87">
        <f>'Table 5.1'!L368-'Table 5.1'!M368</f>
        <v>2.8699999999999948E-2</v>
      </c>
      <c r="H368" s="88">
        <f>'Table 5.1'!M368-'Table 5.1'!N368</f>
        <v>0</v>
      </c>
      <c r="I368" s="81">
        <f>'Table 5.1'!J368-'Table 5.1'!N368</f>
        <v>5.8100000000000041E-2</v>
      </c>
      <c r="J368" s="92">
        <f>E368/'Table 5.1'!K368</f>
        <v>-4.6177950028859797E-3</v>
      </c>
      <c r="K368" s="30">
        <f>F368/'Table 5.1'!L368</f>
        <v>2.971894370382943E-2</v>
      </c>
      <c r="L368" s="30">
        <f>G368/'Table 5.1'!M368</f>
        <v>2.4978241949521276E-2</v>
      </c>
      <c r="M368" s="30">
        <f>H368/'Table 5.1'!N368</f>
        <v>0</v>
      </c>
      <c r="N368" s="64">
        <f>I368/'Table 5.1'!N368</f>
        <v>5.0565709312445639E-2</v>
      </c>
      <c r="O368" s="179">
        <f t="shared" si="10"/>
        <v>66</v>
      </c>
      <c r="P368" s="180">
        <f t="shared" si="11"/>
        <v>82</v>
      </c>
      <c r="Q368" s="157"/>
      <c r="R368" s="157"/>
      <c r="S368" s="157"/>
      <c r="T368" s="157"/>
      <c r="U368" s="157"/>
      <c r="V368" s="157"/>
      <c r="W368" s="157"/>
    </row>
    <row r="369" spans="1:23" x14ac:dyDescent="0.2">
      <c r="A369" s="157"/>
      <c r="B369" s="19">
        <v>119582503</v>
      </c>
      <c r="C369" s="74" t="s">
        <v>506</v>
      </c>
      <c r="D369" s="75" t="s">
        <v>505</v>
      </c>
      <c r="E369" s="86">
        <f>'Table 5.1'!J369-'Table 5.1'!K369</f>
        <v>2.9000000000000026E-2</v>
      </c>
      <c r="F369" s="87">
        <f>'Table 5.1'!K369-'Table 5.1'!L369</f>
        <v>-9.9999999999988987E-5</v>
      </c>
      <c r="G369" s="87">
        <f>'Table 5.1'!L369-'Table 5.1'!M369</f>
        <v>5.1999999999999824E-3</v>
      </c>
      <c r="H369" s="88">
        <f>'Table 5.1'!M369-'Table 5.1'!N369</f>
        <v>0</v>
      </c>
      <c r="I369" s="81">
        <f>'Table 5.1'!J369-'Table 5.1'!N369</f>
        <v>3.4100000000000019E-2</v>
      </c>
      <c r="J369" s="92">
        <f>E369/'Table 5.1'!K369</f>
        <v>3.0411073825503381E-2</v>
      </c>
      <c r="K369" s="30">
        <f>F369/'Table 5.1'!L369</f>
        <v>-1.048547761350414E-4</v>
      </c>
      <c r="L369" s="30">
        <f>G369/'Table 5.1'!M369</f>
        <v>5.4823405376910727E-3</v>
      </c>
      <c r="M369" s="30">
        <f>H369/'Table 5.1'!N369</f>
        <v>0</v>
      </c>
      <c r="N369" s="64">
        <f>I369/'Table 5.1'!N369</f>
        <v>3.5951502372166599E-2</v>
      </c>
      <c r="O369" s="179">
        <f t="shared" si="10"/>
        <v>125</v>
      </c>
      <c r="P369" s="180">
        <f t="shared" si="11"/>
        <v>128</v>
      </c>
      <c r="Q369" s="157"/>
      <c r="R369" s="157"/>
      <c r="S369" s="157"/>
      <c r="T369" s="157"/>
      <c r="U369" s="157"/>
      <c r="V369" s="157"/>
      <c r="W369" s="157"/>
    </row>
    <row r="370" spans="1:23" x14ac:dyDescent="0.2">
      <c r="A370" s="157"/>
      <c r="B370" s="19">
        <v>119583003</v>
      </c>
      <c r="C370" s="74" t="s">
        <v>507</v>
      </c>
      <c r="D370" s="75" t="s">
        <v>505</v>
      </c>
      <c r="E370" s="86">
        <f>'Table 5.1'!J370-'Table 5.1'!K370</f>
        <v>-1.1399999999999855E-2</v>
      </c>
      <c r="F370" s="87">
        <f>'Table 5.1'!K370-'Table 5.1'!L370</f>
        <v>4.7699999999999854E-2</v>
      </c>
      <c r="G370" s="87">
        <f>'Table 5.1'!L370-'Table 5.1'!M370</f>
        <v>2.0100000000000007E-2</v>
      </c>
      <c r="H370" s="88">
        <f>'Table 5.1'!M370-'Table 5.1'!N370</f>
        <v>0</v>
      </c>
      <c r="I370" s="81">
        <f>'Table 5.1'!J370-'Table 5.1'!N370</f>
        <v>5.6400000000000006E-2</v>
      </c>
      <c r="J370" s="92">
        <f>E370/'Table 5.1'!K370</f>
        <v>-1.0038746037336963E-2</v>
      </c>
      <c r="K370" s="30">
        <f>F370/'Table 5.1'!L370</f>
        <v>4.3845941722584658E-2</v>
      </c>
      <c r="L370" s="30">
        <f>G370/'Table 5.1'!M370</f>
        <v>1.8823749765873764E-2</v>
      </c>
      <c r="M370" s="30">
        <f>H370/'Table 5.1'!N370</f>
        <v>0</v>
      </c>
      <c r="N370" s="64">
        <f>I370/'Table 5.1'!N370</f>
        <v>5.2818879940063686E-2</v>
      </c>
      <c r="O370" s="179">
        <f t="shared" si="10"/>
        <v>71</v>
      </c>
      <c r="P370" s="180">
        <f t="shared" si="11"/>
        <v>73</v>
      </c>
      <c r="Q370" s="157"/>
      <c r="R370" s="157"/>
      <c r="S370" s="157"/>
      <c r="T370" s="157"/>
      <c r="U370" s="157"/>
      <c r="V370" s="157"/>
      <c r="W370" s="157"/>
    </row>
    <row r="371" spans="1:23" x14ac:dyDescent="0.2">
      <c r="A371" s="157"/>
      <c r="B371" s="19">
        <v>119584503</v>
      </c>
      <c r="C371" s="74" t="s">
        <v>508</v>
      </c>
      <c r="D371" s="75" t="s">
        <v>505</v>
      </c>
      <c r="E371" s="86">
        <f>'Table 5.1'!J371-'Table 5.1'!K371</f>
        <v>-3.7000000000000366E-3</v>
      </c>
      <c r="F371" s="87">
        <f>'Table 5.1'!K371-'Table 5.1'!L371</f>
        <v>4.1200000000000014E-2</v>
      </c>
      <c r="G371" s="87">
        <f>'Table 5.1'!L371-'Table 5.1'!M371</f>
        <v>1.0800000000000032E-2</v>
      </c>
      <c r="H371" s="88">
        <f>'Table 5.1'!M371-'Table 5.1'!N371</f>
        <v>0</v>
      </c>
      <c r="I371" s="81">
        <f>'Table 5.1'!J371-'Table 5.1'!N371</f>
        <v>4.830000000000001E-2</v>
      </c>
      <c r="J371" s="92">
        <f>E371/'Table 5.1'!K371</f>
        <v>-3.5852713178294929E-3</v>
      </c>
      <c r="K371" s="30">
        <f>F371/'Table 5.1'!L371</f>
        <v>4.1582559547840146E-2</v>
      </c>
      <c r="L371" s="30">
        <f>G371/'Table 5.1'!M371</f>
        <v>1.1020408163265339E-2</v>
      </c>
      <c r="M371" s="30">
        <f>H371/'Table 5.1'!N371</f>
        <v>0</v>
      </c>
      <c r="N371" s="64">
        <f>I371/'Table 5.1'!N371</f>
        <v>4.9285714285714294E-2</v>
      </c>
      <c r="O371" s="179">
        <f t="shared" si="10"/>
        <v>88</v>
      </c>
      <c r="P371" s="180">
        <f t="shared" si="11"/>
        <v>86</v>
      </c>
      <c r="Q371" s="157"/>
      <c r="R371" s="157"/>
      <c r="S371" s="157"/>
      <c r="T371" s="157"/>
      <c r="U371" s="157"/>
      <c r="V371" s="157"/>
      <c r="W371" s="157"/>
    </row>
    <row r="372" spans="1:23" x14ac:dyDescent="0.2">
      <c r="A372" s="157"/>
      <c r="B372" s="19">
        <v>119584603</v>
      </c>
      <c r="C372" s="74" t="s">
        <v>509</v>
      </c>
      <c r="D372" s="75" t="s">
        <v>505</v>
      </c>
      <c r="E372" s="86">
        <f>'Table 5.1'!J372-'Table 5.1'!K372</f>
        <v>-5.1999999999999935E-2</v>
      </c>
      <c r="F372" s="87">
        <f>'Table 5.1'!K372-'Table 5.1'!L372</f>
        <v>5.1599999999999979E-2</v>
      </c>
      <c r="G372" s="87">
        <f>'Table 5.1'!L372-'Table 5.1'!M372</f>
        <v>-7.7999999999999958E-2</v>
      </c>
      <c r="H372" s="88">
        <f>'Table 5.1'!M372-'Table 5.1'!N372</f>
        <v>0</v>
      </c>
      <c r="I372" s="81">
        <f>'Table 5.1'!J372-'Table 5.1'!N372</f>
        <v>-7.8399999999999914E-2</v>
      </c>
      <c r="J372" s="92">
        <f>E372/'Table 5.1'!K372</f>
        <v>-5.0554151273575675E-2</v>
      </c>
      <c r="K372" s="30">
        <f>F372/'Table 5.1'!L372</f>
        <v>5.2814738996929358E-2</v>
      </c>
      <c r="L372" s="30">
        <f>G372/'Table 5.1'!M372</f>
        <v>-7.3933649289099485E-2</v>
      </c>
      <c r="M372" s="30">
        <f>H372/'Table 5.1'!N372</f>
        <v>0</v>
      </c>
      <c r="N372" s="64">
        <f>I372/'Table 5.1'!N372</f>
        <v>-7.4312796208530735E-2</v>
      </c>
      <c r="O372" s="179">
        <f t="shared" si="10"/>
        <v>468</v>
      </c>
      <c r="P372" s="180">
        <f t="shared" si="11"/>
        <v>469</v>
      </c>
      <c r="Q372" s="157"/>
      <c r="R372" s="157"/>
      <c r="S372" s="157"/>
      <c r="T372" s="157"/>
      <c r="U372" s="157"/>
      <c r="V372" s="157"/>
      <c r="W372" s="157"/>
    </row>
    <row r="373" spans="1:23" x14ac:dyDescent="0.2">
      <c r="A373" s="157"/>
      <c r="B373" s="19">
        <v>119586503</v>
      </c>
      <c r="C373" s="74" t="s">
        <v>510</v>
      </c>
      <c r="D373" s="75" t="s">
        <v>505</v>
      </c>
      <c r="E373" s="86">
        <f>'Table 5.1'!J373-'Table 5.1'!K373</f>
        <v>2.5500000000000078E-2</v>
      </c>
      <c r="F373" s="87">
        <f>'Table 5.1'!K373-'Table 5.1'!L373</f>
        <v>-2.2699999999999942E-2</v>
      </c>
      <c r="G373" s="87">
        <f>'Table 5.1'!L373-'Table 5.1'!M373</f>
        <v>-1.8000000000000238E-3</v>
      </c>
      <c r="H373" s="88">
        <f>'Table 5.1'!M373-'Table 5.1'!N373</f>
        <v>0</v>
      </c>
      <c r="I373" s="81">
        <f>'Table 5.1'!J373-'Table 5.1'!N373</f>
        <v>1.0000000000001119E-3</v>
      </c>
      <c r="J373" s="92">
        <f>E373/'Table 5.1'!K373</f>
        <v>1.9343093377835151E-2</v>
      </c>
      <c r="K373" s="30">
        <f>F373/'Table 5.1'!L373</f>
        <v>-1.692766592095447E-2</v>
      </c>
      <c r="L373" s="30">
        <f>G373/'Table 5.1'!M373</f>
        <v>-1.3404825737265594E-3</v>
      </c>
      <c r="M373" s="30">
        <f>H373/'Table 5.1'!N373</f>
        <v>0</v>
      </c>
      <c r="N373" s="64">
        <f>I373/'Table 5.1'!N373</f>
        <v>7.4471254095927306E-4</v>
      </c>
      <c r="O373" s="179">
        <f t="shared" si="10"/>
        <v>274</v>
      </c>
      <c r="P373" s="180">
        <f t="shared" si="11"/>
        <v>279</v>
      </c>
      <c r="Q373" s="157"/>
      <c r="R373" s="157"/>
      <c r="S373" s="157"/>
      <c r="T373" s="157"/>
      <c r="U373" s="157"/>
      <c r="V373" s="157"/>
      <c r="W373" s="157"/>
    </row>
    <row r="374" spans="1:23" x14ac:dyDescent="0.2">
      <c r="A374" s="157"/>
      <c r="B374" s="19">
        <v>119648303</v>
      </c>
      <c r="C374" s="74" t="s">
        <v>465</v>
      </c>
      <c r="D374" s="75" t="s">
        <v>466</v>
      </c>
      <c r="E374" s="86">
        <f>'Table 5.1'!J374-'Table 5.1'!K374</f>
        <v>0</v>
      </c>
      <c r="F374" s="87">
        <f>'Table 5.1'!K374-'Table 5.1'!L374</f>
        <v>1.6000000000000458E-3</v>
      </c>
      <c r="G374" s="87">
        <f>'Table 5.1'!L374-'Table 5.1'!M374</f>
        <v>4.7999999999999154E-3</v>
      </c>
      <c r="H374" s="88">
        <f>'Table 5.1'!M374-'Table 5.1'!N374</f>
        <v>0</v>
      </c>
      <c r="I374" s="81">
        <f>'Table 5.1'!J374-'Table 5.1'!N374</f>
        <v>6.3999999999999613E-3</v>
      </c>
      <c r="J374" s="92">
        <f>E374/'Table 5.1'!K374</f>
        <v>0</v>
      </c>
      <c r="K374" s="30">
        <f>F374/'Table 5.1'!L374</f>
        <v>1.592990840302714E-3</v>
      </c>
      <c r="L374" s="30">
        <f>G374/'Table 5.1'!M374</f>
        <v>4.8019207683072385E-3</v>
      </c>
      <c r="M374" s="30">
        <f>H374/'Table 5.1'!N374</f>
        <v>0</v>
      </c>
      <c r="N374" s="64">
        <f>I374/'Table 5.1'!N374</f>
        <v>6.4025610244097253E-3</v>
      </c>
      <c r="O374" s="179">
        <f t="shared" si="10"/>
        <v>243</v>
      </c>
      <c r="P374" s="180">
        <f t="shared" si="11"/>
        <v>248</v>
      </c>
      <c r="Q374" s="157"/>
      <c r="R374" s="157"/>
      <c r="S374" s="157"/>
      <c r="T374" s="157"/>
      <c r="U374" s="157"/>
      <c r="V374" s="157"/>
      <c r="W374" s="157"/>
    </row>
    <row r="375" spans="1:23" x14ac:dyDescent="0.2">
      <c r="A375" s="157"/>
      <c r="B375" s="19">
        <v>119648703</v>
      </c>
      <c r="C375" s="74" t="s">
        <v>541</v>
      </c>
      <c r="D375" s="75" t="s">
        <v>542</v>
      </c>
      <c r="E375" s="86">
        <f>'Table 5.1'!J375-'Table 5.1'!K375</f>
        <v>-4.6699999999999964E-2</v>
      </c>
      <c r="F375" s="87">
        <f>'Table 5.1'!K375-'Table 5.1'!L375</f>
        <v>6.4999999999999503E-3</v>
      </c>
      <c r="G375" s="87">
        <f>'Table 5.1'!L375-'Table 5.1'!M375</f>
        <v>-2.4699999999999944E-2</v>
      </c>
      <c r="H375" s="88">
        <f>'Table 5.1'!M375-'Table 5.1'!N375</f>
        <v>0</v>
      </c>
      <c r="I375" s="81">
        <f>'Table 5.1'!J375-'Table 5.1'!N375</f>
        <v>-6.4899999999999958E-2</v>
      </c>
      <c r="J375" s="92">
        <f>E375/'Table 5.1'!K375</f>
        <v>-4.0144416745465455E-2</v>
      </c>
      <c r="K375" s="30">
        <f>F375/'Table 5.1'!L375</f>
        <v>5.6189488243429718E-3</v>
      </c>
      <c r="L375" s="30">
        <f>G375/'Table 5.1'!M375</f>
        <v>-2.0905628438425684E-2</v>
      </c>
      <c r="M375" s="30">
        <f>H375/'Table 5.1'!N375</f>
        <v>0</v>
      </c>
      <c r="N375" s="64">
        <f>I375/'Table 5.1'!N375</f>
        <v>-5.4930173508252189E-2</v>
      </c>
      <c r="O375" s="179">
        <f t="shared" si="10"/>
        <v>451</v>
      </c>
      <c r="P375" s="180">
        <f t="shared" si="11"/>
        <v>443</v>
      </c>
      <c r="Q375" s="157"/>
      <c r="R375" s="157"/>
      <c r="S375" s="157"/>
      <c r="T375" s="157"/>
      <c r="U375" s="157"/>
      <c r="V375" s="157"/>
      <c r="W375" s="157"/>
    </row>
    <row r="376" spans="1:23" x14ac:dyDescent="0.2">
      <c r="A376" s="157"/>
      <c r="B376" s="19">
        <v>119648903</v>
      </c>
      <c r="C376" s="74" t="s">
        <v>543</v>
      </c>
      <c r="D376" s="75" t="s">
        <v>542</v>
      </c>
      <c r="E376" s="86">
        <f>'Table 5.1'!J376-'Table 5.1'!K376</f>
        <v>2.2499999999999964E-2</v>
      </c>
      <c r="F376" s="87">
        <f>'Table 5.1'!K376-'Table 5.1'!L376</f>
        <v>4.5700000000000074E-2</v>
      </c>
      <c r="G376" s="87">
        <f>'Table 5.1'!L376-'Table 5.1'!M376</f>
        <v>1.3600000000000056E-2</v>
      </c>
      <c r="H376" s="88">
        <f>'Table 5.1'!M376-'Table 5.1'!N376</f>
        <v>0</v>
      </c>
      <c r="I376" s="81">
        <f>'Table 5.1'!J376-'Table 5.1'!N376</f>
        <v>8.1800000000000095E-2</v>
      </c>
      <c r="J376" s="92">
        <f>E376/'Table 5.1'!K376</f>
        <v>2.0945820145224319E-2</v>
      </c>
      <c r="K376" s="30">
        <f>F376/'Table 5.1'!L376</f>
        <v>4.4433641225085148E-2</v>
      </c>
      <c r="L376" s="30">
        <f>G376/'Table 5.1'!M376</f>
        <v>1.3400335008375267E-2</v>
      </c>
      <c r="M376" s="30">
        <f>H376/'Table 5.1'!N376</f>
        <v>0</v>
      </c>
      <c r="N376" s="64">
        <f>I376/'Table 5.1'!N376</f>
        <v>8.0599073800374524E-2</v>
      </c>
      <c r="O376" s="179">
        <f t="shared" si="10"/>
        <v>38</v>
      </c>
      <c r="P376" s="180">
        <f t="shared" si="11"/>
        <v>39</v>
      </c>
      <c r="Q376" s="157"/>
      <c r="R376" s="157"/>
      <c r="S376" s="157"/>
      <c r="T376" s="157"/>
      <c r="U376" s="157"/>
      <c r="V376" s="157"/>
      <c r="W376" s="157"/>
    </row>
    <row r="377" spans="1:23" x14ac:dyDescent="0.2">
      <c r="A377" s="157"/>
      <c r="B377" s="19">
        <v>119665003</v>
      </c>
      <c r="C377" s="74" t="s">
        <v>564</v>
      </c>
      <c r="D377" s="75" t="s">
        <v>563</v>
      </c>
      <c r="E377" s="86">
        <f>'Table 5.1'!J377-'Table 5.1'!K377</f>
        <v>2.3999999999999577E-3</v>
      </c>
      <c r="F377" s="87">
        <f>'Table 5.1'!K377-'Table 5.1'!L377</f>
        <v>3.1000000000000028E-2</v>
      </c>
      <c r="G377" s="87">
        <f>'Table 5.1'!L377-'Table 5.1'!M377</f>
        <v>-2.1499999999999964E-2</v>
      </c>
      <c r="H377" s="88">
        <f>'Table 5.1'!M377-'Table 5.1'!N377</f>
        <v>0</v>
      </c>
      <c r="I377" s="81">
        <f>'Table 5.1'!J377-'Table 5.1'!N377</f>
        <v>1.1900000000000022E-2</v>
      </c>
      <c r="J377" s="92">
        <f>E377/'Table 5.1'!K377</f>
        <v>2.4424994911458964E-3</v>
      </c>
      <c r="K377" s="30">
        <f>F377/'Table 5.1'!L377</f>
        <v>3.2576712904581785E-2</v>
      </c>
      <c r="L377" s="30">
        <f>G377/'Table 5.1'!M377</f>
        <v>-2.2094337683691258E-2</v>
      </c>
      <c r="M377" s="30">
        <f>H377/'Table 5.1'!N377</f>
        <v>0</v>
      </c>
      <c r="N377" s="64">
        <f>I377/'Table 5.1'!N377</f>
        <v>1.2228958997019855E-2</v>
      </c>
      <c r="O377" s="179">
        <f t="shared" si="10"/>
        <v>218</v>
      </c>
      <c r="P377" s="180">
        <f t="shared" si="11"/>
        <v>219</v>
      </c>
      <c r="Q377" s="157"/>
      <c r="R377" s="157"/>
      <c r="S377" s="157"/>
      <c r="T377" s="157"/>
      <c r="U377" s="157"/>
      <c r="V377" s="157"/>
      <c r="W377" s="157"/>
    </row>
    <row r="378" spans="1:23" x14ac:dyDescent="0.2">
      <c r="A378" s="157"/>
      <c r="B378" s="19">
        <v>120452003</v>
      </c>
      <c r="C378" s="74" t="s">
        <v>412</v>
      </c>
      <c r="D378" s="75" t="s">
        <v>413</v>
      </c>
      <c r="E378" s="86">
        <f>'Table 5.1'!J378-'Table 5.1'!K378</f>
        <v>-2.7799999999999936E-2</v>
      </c>
      <c r="F378" s="87">
        <f>'Table 5.1'!K378-'Table 5.1'!L378</f>
        <v>2.849999999999997E-2</v>
      </c>
      <c r="G378" s="87">
        <f>'Table 5.1'!L378-'Table 5.1'!M378</f>
        <v>3.9000000000000035E-2</v>
      </c>
      <c r="H378" s="88">
        <f>'Table 5.1'!M378-'Table 5.1'!N378</f>
        <v>0</v>
      </c>
      <c r="I378" s="81">
        <f>'Table 5.1'!J378-'Table 5.1'!N378</f>
        <v>3.9700000000000069E-2</v>
      </c>
      <c r="J378" s="92">
        <f>E378/'Table 5.1'!K378</f>
        <v>-2.8597880876452975E-2</v>
      </c>
      <c r="K378" s="30">
        <f>F378/'Table 5.1'!L378</f>
        <v>3.0203476049173346E-2</v>
      </c>
      <c r="L378" s="30">
        <f>G378/'Table 5.1'!M378</f>
        <v>4.3112978111872688E-2</v>
      </c>
      <c r="M378" s="30">
        <f>H378/'Table 5.1'!N378</f>
        <v>0</v>
      </c>
      <c r="N378" s="64">
        <f>I378/'Table 5.1'!N378</f>
        <v>4.3886800795931984E-2</v>
      </c>
      <c r="O378" s="179">
        <f t="shared" si="10"/>
        <v>107</v>
      </c>
      <c r="P378" s="180">
        <f t="shared" si="11"/>
        <v>97</v>
      </c>
      <c r="Q378" s="157"/>
      <c r="R378" s="157"/>
      <c r="S378" s="157"/>
      <c r="T378" s="157"/>
      <c r="U378" s="157"/>
      <c r="V378" s="157"/>
      <c r="W378" s="157"/>
    </row>
    <row r="379" spans="1:23" x14ac:dyDescent="0.2">
      <c r="A379" s="157"/>
      <c r="B379" s="19">
        <v>120455203</v>
      </c>
      <c r="C379" s="74" t="s">
        <v>414</v>
      </c>
      <c r="D379" s="75" t="s">
        <v>413</v>
      </c>
      <c r="E379" s="86">
        <f>'Table 5.1'!J379-'Table 5.1'!K379</f>
        <v>-2.849999999999997E-2</v>
      </c>
      <c r="F379" s="87">
        <f>'Table 5.1'!K379-'Table 5.1'!L379</f>
        <v>1.2499999999999956E-2</v>
      </c>
      <c r="G379" s="87">
        <f>'Table 5.1'!L379-'Table 5.1'!M379</f>
        <v>6.3000000000000833E-3</v>
      </c>
      <c r="H379" s="88">
        <f>'Table 5.1'!M379-'Table 5.1'!N379</f>
        <v>0</v>
      </c>
      <c r="I379" s="81">
        <f>'Table 5.1'!J379-'Table 5.1'!N379</f>
        <v>-9.6999999999999309E-3</v>
      </c>
      <c r="J379" s="92">
        <f>E379/'Table 5.1'!K379</f>
        <v>-3.2015277465738005E-2</v>
      </c>
      <c r="K379" s="30">
        <f>F379/'Table 5.1'!L379</f>
        <v>1.4241768257946855E-2</v>
      </c>
      <c r="L379" s="30">
        <f>G379/'Table 5.1'!M379</f>
        <v>7.2297452375488678E-3</v>
      </c>
      <c r="M379" s="30">
        <f>H379/'Table 5.1'!N379</f>
        <v>0</v>
      </c>
      <c r="N379" s="64">
        <f>I379/'Table 5.1'!N379</f>
        <v>-1.1131512508606761E-2</v>
      </c>
      <c r="O379" s="179">
        <f t="shared" si="10"/>
        <v>323</v>
      </c>
      <c r="P379" s="180">
        <f t="shared" si="11"/>
        <v>324</v>
      </c>
      <c r="Q379" s="157"/>
      <c r="R379" s="157"/>
      <c r="S379" s="157"/>
      <c r="T379" s="157"/>
      <c r="U379" s="157"/>
      <c r="V379" s="157"/>
      <c r="W379" s="157"/>
    </row>
    <row r="380" spans="1:23" x14ac:dyDescent="0.2">
      <c r="A380" s="157"/>
      <c r="B380" s="19">
        <v>120455403</v>
      </c>
      <c r="C380" s="74" t="s">
        <v>415</v>
      </c>
      <c r="D380" s="75" t="s">
        <v>413</v>
      </c>
      <c r="E380" s="86">
        <f>'Table 5.1'!J380-'Table 5.1'!K380</f>
        <v>-1.5000000000000568E-3</v>
      </c>
      <c r="F380" s="87">
        <f>'Table 5.1'!K380-'Table 5.1'!L380</f>
        <v>-5.9000000000000163E-3</v>
      </c>
      <c r="G380" s="87">
        <f>'Table 5.1'!L380-'Table 5.1'!M380</f>
        <v>1.0500000000000065E-2</v>
      </c>
      <c r="H380" s="88">
        <f>'Table 5.1'!M380-'Table 5.1'!N380</f>
        <v>0</v>
      </c>
      <c r="I380" s="81">
        <f>'Table 5.1'!J380-'Table 5.1'!N380</f>
        <v>3.0999999999999917E-3</v>
      </c>
      <c r="J380" s="92">
        <f>E380/'Table 5.1'!K380</f>
        <v>-1.5420993111956993E-3</v>
      </c>
      <c r="K380" s="30">
        <f>F380/'Table 5.1'!L380</f>
        <v>-6.0290210504802943E-3</v>
      </c>
      <c r="L380" s="30">
        <f>G380/'Table 5.1'!M380</f>
        <v>1.0845986984815686E-2</v>
      </c>
      <c r="M380" s="30">
        <f>H380/'Table 5.1'!N380</f>
        <v>0</v>
      </c>
      <c r="N380" s="64">
        <f>I380/'Table 5.1'!N380</f>
        <v>3.2021485383741262E-3</v>
      </c>
      <c r="O380" s="179">
        <f t="shared" si="10"/>
        <v>262</v>
      </c>
      <c r="P380" s="180">
        <f t="shared" si="11"/>
        <v>260</v>
      </c>
      <c r="Q380" s="157"/>
      <c r="R380" s="157"/>
      <c r="S380" s="157"/>
      <c r="T380" s="157"/>
      <c r="U380" s="157"/>
      <c r="V380" s="157"/>
      <c r="W380" s="157"/>
    </row>
    <row r="381" spans="1:23" x14ac:dyDescent="0.2">
      <c r="A381" s="157"/>
      <c r="B381" s="19">
        <v>120456003</v>
      </c>
      <c r="C381" s="74" t="s">
        <v>416</v>
      </c>
      <c r="D381" s="75" t="s">
        <v>413</v>
      </c>
      <c r="E381" s="86">
        <f>'Table 5.1'!J381-'Table 5.1'!K381</f>
        <v>2.7900000000000036E-2</v>
      </c>
      <c r="F381" s="87">
        <f>'Table 5.1'!K381-'Table 5.1'!L381</f>
        <v>-1.7100000000000004E-2</v>
      </c>
      <c r="G381" s="87">
        <f>'Table 5.1'!L381-'Table 5.1'!M381</f>
        <v>7.4999999999999512E-3</v>
      </c>
      <c r="H381" s="88">
        <f>'Table 5.1'!M381-'Table 5.1'!N381</f>
        <v>0</v>
      </c>
      <c r="I381" s="81">
        <f>'Table 5.1'!J381-'Table 5.1'!N381</f>
        <v>1.8299999999999983E-2</v>
      </c>
      <c r="J381" s="92">
        <f>E381/'Table 5.1'!K381</f>
        <v>3.1436619718309904E-2</v>
      </c>
      <c r="K381" s="30">
        <f>F381/'Table 5.1'!L381</f>
        <v>-1.8903382710590323E-2</v>
      </c>
      <c r="L381" s="30">
        <f>G381/'Table 5.1'!M381</f>
        <v>8.3602719875152734E-3</v>
      </c>
      <c r="M381" s="30">
        <f>H381/'Table 5.1'!N381</f>
        <v>0</v>
      </c>
      <c r="N381" s="64">
        <f>I381/'Table 5.1'!N381</f>
        <v>2.0399063649537381E-2</v>
      </c>
      <c r="O381" s="179">
        <f t="shared" si="10"/>
        <v>187</v>
      </c>
      <c r="P381" s="180">
        <f t="shared" si="11"/>
        <v>178</v>
      </c>
      <c r="Q381" s="157"/>
      <c r="R381" s="157"/>
      <c r="S381" s="157"/>
      <c r="T381" s="157"/>
      <c r="U381" s="157"/>
      <c r="V381" s="157"/>
      <c r="W381" s="157"/>
    </row>
    <row r="382" spans="1:23" x14ac:dyDescent="0.2">
      <c r="A382" s="157"/>
      <c r="B382" s="19">
        <v>120480803</v>
      </c>
      <c r="C382" s="74" t="s">
        <v>442</v>
      </c>
      <c r="D382" s="75" t="s">
        <v>443</v>
      </c>
      <c r="E382" s="86">
        <f>'Table 5.1'!J382-'Table 5.1'!K382</f>
        <v>-1.6199999999999992E-2</v>
      </c>
      <c r="F382" s="87">
        <f>'Table 5.1'!K382-'Table 5.1'!L382</f>
        <v>-5.0999999999999934E-3</v>
      </c>
      <c r="G382" s="87">
        <f>'Table 5.1'!L382-'Table 5.1'!M382</f>
        <v>2.2100000000000009E-2</v>
      </c>
      <c r="H382" s="88">
        <f>'Table 5.1'!M382-'Table 5.1'!N382</f>
        <v>0</v>
      </c>
      <c r="I382" s="81">
        <f>'Table 5.1'!J382-'Table 5.1'!N382</f>
        <v>8.0000000000002292E-4</v>
      </c>
      <c r="J382" s="92">
        <f>E382/'Table 5.1'!K382</f>
        <v>-1.7406253357687754E-2</v>
      </c>
      <c r="K382" s="30">
        <f>F382/'Table 5.1'!L382</f>
        <v>-5.4498824535157021E-3</v>
      </c>
      <c r="L382" s="30">
        <f>G382/'Table 5.1'!M382</f>
        <v>2.4187370033927996E-2</v>
      </c>
      <c r="M382" s="30">
        <f>H382/'Table 5.1'!N382</f>
        <v>0</v>
      </c>
      <c r="N382" s="64">
        <f>I382/'Table 5.1'!N382</f>
        <v>8.7556090620556301E-4</v>
      </c>
      <c r="O382" s="179">
        <f t="shared" si="10"/>
        <v>276</v>
      </c>
      <c r="P382" s="180">
        <f t="shared" si="11"/>
        <v>276</v>
      </c>
      <c r="Q382" s="157"/>
      <c r="R382" s="157"/>
      <c r="S382" s="157"/>
      <c r="T382" s="157"/>
      <c r="U382" s="157"/>
      <c r="V382" s="157"/>
      <c r="W382" s="157"/>
    </row>
    <row r="383" spans="1:23" x14ac:dyDescent="0.2">
      <c r="A383" s="157"/>
      <c r="B383" s="19">
        <v>120481002</v>
      </c>
      <c r="C383" s="74" t="s">
        <v>444</v>
      </c>
      <c r="D383" s="75" t="s">
        <v>443</v>
      </c>
      <c r="E383" s="86">
        <f>'Table 5.1'!J383-'Table 5.1'!K383</f>
        <v>-5.5000000000000604E-3</v>
      </c>
      <c r="F383" s="87">
        <f>'Table 5.1'!K383-'Table 5.1'!L383</f>
        <v>-7.2999999999999732E-3</v>
      </c>
      <c r="G383" s="87">
        <f>'Table 5.1'!L383-'Table 5.1'!M383</f>
        <v>-4.7000000000000375E-3</v>
      </c>
      <c r="H383" s="88">
        <f>'Table 5.1'!M383-'Table 5.1'!N383</f>
        <v>0</v>
      </c>
      <c r="I383" s="81">
        <f>'Table 5.1'!J383-'Table 5.1'!N383</f>
        <v>-1.7500000000000071E-2</v>
      </c>
      <c r="J383" s="92">
        <f>E383/'Table 5.1'!K383</f>
        <v>-5.7273768613975429E-3</v>
      </c>
      <c r="K383" s="30">
        <f>F383/'Table 5.1'!L383</f>
        <v>-7.5444398511781453E-3</v>
      </c>
      <c r="L383" s="30">
        <f>G383/'Table 5.1'!M383</f>
        <v>-4.8338990023655635E-3</v>
      </c>
      <c r="M383" s="30">
        <f>H383/'Table 5.1'!N383</f>
        <v>0</v>
      </c>
      <c r="N383" s="64">
        <f>I383/'Table 5.1'!N383</f>
        <v>-1.7998560115190857E-2</v>
      </c>
      <c r="O383" s="179">
        <f t="shared" si="10"/>
        <v>342</v>
      </c>
      <c r="P383" s="180">
        <f t="shared" si="11"/>
        <v>341</v>
      </c>
      <c r="Q383" s="157"/>
      <c r="R383" s="157"/>
      <c r="S383" s="157"/>
      <c r="T383" s="157"/>
      <c r="U383" s="157"/>
      <c r="V383" s="157"/>
      <c r="W383" s="157"/>
    </row>
    <row r="384" spans="1:23" x14ac:dyDescent="0.2">
      <c r="A384" s="157"/>
      <c r="B384" s="19">
        <v>120483302</v>
      </c>
      <c r="C384" s="74" t="s">
        <v>445</v>
      </c>
      <c r="D384" s="75" t="s">
        <v>443</v>
      </c>
      <c r="E384" s="86">
        <f>'Table 5.1'!J384-'Table 5.1'!K384</f>
        <v>1.7100000000000004E-2</v>
      </c>
      <c r="F384" s="87">
        <f>'Table 5.1'!K384-'Table 5.1'!L384</f>
        <v>-8.2999999999999741E-3</v>
      </c>
      <c r="G384" s="87">
        <f>'Table 5.1'!L384-'Table 5.1'!M384</f>
        <v>5.6999999999999273E-3</v>
      </c>
      <c r="H384" s="88">
        <f>'Table 5.1'!M384-'Table 5.1'!N384</f>
        <v>0</v>
      </c>
      <c r="I384" s="81">
        <f>'Table 5.1'!J384-'Table 5.1'!N384</f>
        <v>1.4499999999999957E-2</v>
      </c>
      <c r="J384" s="92">
        <f>E384/'Table 5.1'!K384</f>
        <v>1.997896950578339E-2</v>
      </c>
      <c r="K384" s="30">
        <f>F384/'Table 5.1'!L384</f>
        <v>-9.60425827354776E-3</v>
      </c>
      <c r="L384" s="30">
        <f>G384/'Table 5.1'!M384</f>
        <v>6.6394874781594958E-3</v>
      </c>
      <c r="M384" s="30">
        <f>H384/'Table 5.1'!N384</f>
        <v>0</v>
      </c>
      <c r="N384" s="64">
        <f>I384/'Table 5.1'!N384</f>
        <v>1.6889924286546253E-2</v>
      </c>
      <c r="O384" s="179">
        <f t="shared" si="10"/>
        <v>200</v>
      </c>
      <c r="P384" s="180">
        <f t="shared" si="11"/>
        <v>199</v>
      </c>
      <c r="Q384" s="157"/>
      <c r="R384" s="157"/>
      <c r="S384" s="157"/>
      <c r="T384" s="157"/>
      <c r="U384" s="157"/>
      <c r="V384" s="157"/>
      <c r="W384" s="157"/>
    </row>
    <row r="385" spans="1:23" x14ac:dyDescent="0.2">
      <c r="A385" s="157"/>
      <c r="B385" s="19">
        <v>120484803</v>
      </c>
      <c r="C385" s="74" t="s">
        <v>446</v>
      </c>
      <c r="D385" s="75" t="s">
        <v>443</v>
      </c>
      <c r="E385" s="86">
        <f>'Table 5.1'!J385-'Table 5.1'!K385</f>
        <v>3.8200000000000012E-2</v>
      </c>
      <c r="F385" s="87">
        <f>'Table 5.1'!K385-'Table 5.1'!L385</f>
        <v>7.9999999999991189E-4</v>
      </c>
      <c r="G385" s="87">
        <f>'Table 5.1'!L385-'Table 5.1'!M385</f>
        <v>-1.19999999999999E-2</v>
      </c>
      <c r="H385" s="88">
        <f>'Table 5.1'!M385-'Table 5.1'!N385</f>
        <v>0</v>
      </c>
      <c r="I385" s="81">
        <f>'Table 5.1'!J385-'Table 5.1'!N385</f>
        <v>2.7000000000000024E-2</v>
      </c>
      <c r="J385" s="92">
        <f>E385/'Table 5.1'!K385</f>
        <v>5.6533964777268041E-2</v>
      </c>
      <c r="K385" s="30">
        <f>F385/'Table 5.1'!L385</f>
        <v>1.1853607941916015E-3</v>
      </c>
      <c r="L385" s="30">
        <f>G385/'Table 5.1'!M385</f>
        <v>-1.7469791818314019E-2</v>
      </c>
      <c r="M385" s="30">
        <f>H385/'Table 5.1'!N385</f>
        <v>0</v>
      </c>
      <c r="N385" s="64">
        <f>I385/'Table 5.1'!N385</f>
        <v>3.9307031591206909E-2</v>
      </c>
      <c r="O385" s="179">
        <f t="shared" si="10"/>
        <v>151</v>
      </c>
      <c r="P385" s="180">
        <f t="shared" si="11"/>
        <v>116</v>
      </c>
      <c r="Q385" s="157"/>
      <c r="R385" s="157"/>
      <c r="S385" s="157"/>
      <c r="T385" s="157"/>
      <c r="U385" s="157"/>
      <c r="V385" s="157"/>
      <c r="W385" s="157"/>
    </row>
    <row r="386" spans="1:23" x14ac:dyDescent="0.2">
      <c r="A386" s="157"/>
      <c r="B386" s="19">
        <v>120484903</v>
      </c>
      <c r="C386" s="74" t="s">
        <v>447</v>
      </c>
      <c r="D386" s="75" t="s">
        <v>443</v>
      </c>
      <c r="E386" s="86">
        <f>'Table 5.1'!J386-'Table 5.1'!K386</f>
        <v>1.5699999999999936E-2</v>
      </c>
      <c r="F386" s="87">
        <f>'Table 5.1'!K386-'Table 5.1'!L386</f>
        <v>-3.3699999999999952E-2</v>
      </c>
      <c r="G386" s="87">
        <f>'Table 5.1'!L386-'Table 5.1'!M386</f>
        <v>2.4699999999999944E-2</v>
      </c>
      <c r="H386" s="88">
        <f>'Table 5.1'!M386-'Table 5.1'!N386</f>
        <v>0</v>
      </c>
      <c r="I386" s="81">
        <f>'Table 5.1'!J386-'Table 5.1'!N386</f>
        <v>6.6999999999999282E-3</v>
      </c>
      <c r="J386" s="92">
        <f>E386/'Table 5.1'!K386</f>
        <v>1.8637226970560226E-2</v>
      </c>
      <c r="K386" s="30">
        <f>F386/'Table 5.1'!L386</f>
        <v>-3.8465928546969473E-2</v>
      </c>
      <c r="L386" s="30">
        <f>G386/'Table 5.1'!M386</f>
        <v>2.9011040638947549E-2</v>
      </c>
      <c r="M386" s="30">
        <f>H386/'Table 5.1'!N386</f>
        <v>0</v>
      </c>
      <c r="N386" s="64">
        <f>I386/'Table 5.1'!N386</f>
        <v>7.8693915903217376E-3</v>
      </c>
      <c r="O386" s="179">
        <f t="shared" si="10"/>
        <v>241</v>
      </c>
      <c r="P386" s="180">
        <f t="shared" si="11"/>
        <v>242</v>
      </c>
      <c r="Q386" s="157"/>
      <c r="R386" s="157"/>
      <c r="S386" s="157"/>
      <c r="T386" s="157"/>
      <c r="U386" s="157"/>
      <c r="V386" s="157"/>
      <c r="W386" s="157"/>
    </row>
    <row r="387" spans="1:23" x14ac:dyDescent="0.2">
      <c r="A387" s="157"/>
      <c r="B387" s="19">
        <v>120485603</v>
      </c>
      <c r="C387" s="74" t="s">
        <v>448</v>
      </c>
      <c r="D387" s="75" t="s">
        <v>443</v>
      </c>
      <c r="E387" s="86">
        <f>'Table 5.1'!J387-'Table 5.1'!K387</f>
        <v>4.8899999999999944E-2</v>
      </c>
      <c r="F387" s="87">
        <f>'Table 5.1'!K387-'Table 5.1'!L387</f>
        <v>3.6100000000000021E-2</v>
      </c>
      <c r="G387" s="87">
        <f>'Table 5.1'!L387-'Table 5.1'!M387</f>
        <v>1.3100000000000001E-2</v>
      </c>
      <c r="H387" s="88">
        <f>'Table 5.1'!M387-'Table 5.1'!N387</f>
        <v>0</v>
      </c>
      <c r="I387" s="81">
        <f>'Table 5.1'!J387-'Table 5.1'!N387</f>
        <v>9.8099999999999965E-2</v>
      </c>
      <c r="J387" s="92">
        <f>E387/'Table 5.1'!K387</f>
        <v>4.8608349900596363E-2</v>
      </c>
      <c r="K387" s="30">
        <f>F387/'Table 5.1'!L387</f>
        <v>3.7220331992988992E-2</v>
      </c>
      <c r="L387" s="30">
        <f>G387/'Table 5.1'!M387</f>
        <v>1.3691471571906356E-2</v>
      </c>
      <c r="M387" s="30">
        <f>H387/'Table 5.1'!N387</f>
        <v>0</v>
      </c>
      <c r="N387" s="64">
        <f>I387/'Table 5.1'!N387</f>
        <v>0.10252926421404679</v>
      </c>
      <c r="O387" s="179">
        <f t="shared" si="10"/>
        <v>31</v>
      </c>
      <c r="P387" s="180">
        <f t="shared" si="11"/>
        <v>19</v>
      </c>
      <c r="Q387" s="157"/>
      <c r="R387" s="157"/>
      <c r="S387" s="157"/>
      <c r="T387" s="157"/>
      <c r="U387" s="157"/>
      <c r="V387" s="157"/>
      <c r="W387" s="157"/>
    </row>
    <row r="388" spans="1:23" x14ac:dyDescent="0.2">
      <c r="A388" s="157"/>
      <c r="B388" s="19">
        <v>120486003</v>
      </c>
      <c r="C388" s="74" t="s">
        <v>449</v>
      </c>
      <c r="D388" s="75" t="s">
        <v>443</v>
      </c>
      <c r="E388" s="86">
        <f>'Table 5.1'!J388-'Table 5.1'!K388</f>
        <v>1.870000000000005E-2</v>
      </c>
      <c r="F388" s="87">
        <f>'Table 5.1'!K388-'Table 5.1'!L388</f>
        <v>-2.6399999999999979E-2</v>
      </c>
      <c r="G388" s="87">
        <f>'Table 5.1'!L388-'Table 5.1'!M388</f>
        <v>1.5000000000000013E-2</v>
      </c>
      <c r="H388" s="88">
        <f>'Table 5.1'!M388-'Table 5.1'!N388</f>
        <v>0</v>
      </c>
      <c r="I388" s="81">
        <f>'Table 5.1'!J388-'Table 5.1'!N388</f>
        <v>7.3000000000000842E-3</v>
      </c>
      <c r="J388" s="92">
        <f>E388/'Table 5.1'!K388</f>
        <v>2.3782271397685427E-2</v>
      </c>
      <c r="K388" s="30">
        <f>F388/'Table 5.1'!L388</f>
        <v>-3.2484311554078972E-2</v>
      </c>
      <c r="L388" s="30">
        <f>G388/'Table 5.1'!M388</f>
        <v>1.880406167732232E-2</v>
      </c>
      <c r="M388" s="30">
        <f>H388/'Table 5.1'!N388</f>
        <v>0</v>
      </c>
      <c r="N388" s="64">
        <f>I388/'Table 5.1'!N388</f>
        <v>9.1513100162969596E-3</v>
      </c>
      <c r="O388" s="179">
        <f t="shared" si="10"/>
        <v>237</v>
      </c>
      <c r="P388" s="180">
        <f t="shared" si="11"/>
        <v>234</v>
      </c>
      <c r="Q388" s="157"/>
      <c r="R388" s="157"/>
      <c r="S388" s="157"/>
      <c r="T388" s="157"/>
      <c r="U388" s="157"/>
      <c r="V388" s="157"/>
      <c r="W388" s="157"/>
    </row>
    <row r="389" spans="1:23" x14ac:dyDescent="0.2">
      <c r="A389" s="157"/>
      <c r="B389" s="19">
        <v>120488603</v>
      </c>
      <c r="C389" s="74" t="s">
        <v>450</v>
      </c>
      <c r="D389" s="75" t="s">
        <v>443</v>
      </c>
      <c r="E389" s="86">
        <f>'Table 5.1'!J389-'Table 5.1'!K389</f>
        <v>-4.5300000000000007E-2</v>
      </c>
      <c r="F389" s="87">
        <f>'Table 5.1'!K389-'Table 5.1'!L389</f>
        <v>-6.3999999999999613E-3</v>
      </c>
      <c r="G389" s="87">
        <f>'Table 5.1'!L389-'Table 5.1'!M389</f>
        <v>1.6900000000000026E-2</v>
      </c>
      <c r="H389" s="88">
        <f>'Table 5.1'!M389-'Table 5.1'!N389</f>
        <v>0</v>
      </c>
      <c r="I389" s="81">
        <f>'Table 5.1'!J389-'Table 5.1'!N389</f>
        <v>-3.4799999999999942E-2</v>
      </c>
      <c r="J389" s="92">
        <f>E389/'Table 5.1'!K389</f>
        <v>-5.0406142205407817E-2</v>
      </c>
      <c r="K389" s="30">
        <f>F389/'Table 5.1'!L389</f>
        <v>-7.0710418738260533E-3</v>
      </c>
      <c r="L389" s="30">
        <f>G389/'Table 5.1'!M389</f>
        <v>1.9027246115739728E-2</v>
      </c>
      <c r="M389" s="30">
        <f>H389/'Table 5.1'!N389</f>
        <v>0</v>
      </c>
      <c r="N389" s="64">
        <f>I389/'Table 5.1'!N389</f>
        <v>-3.9180364782706534E-2</v>
      </c>
      <c r="O389" s="179">
        <f t="shared" ref="O389:O452" si="12">_xlfn.RANK.EQ(I389, I$5:I$504)</f>
        <v>390</v>
      </c>
      <c r="P389" s="180">
        <f t="shared" ref="P389:P452" si="13">_xlfn.RANK.EQ(N389, N$5:N$504)</f>
        <v>405</v>
      </c>
      <c r="Q389" s="157"/>
      <c r="R389" s="157"/>
      <c r="S389" s="157"/>
      <c r="T389" s="157"/>
      <c r="U389" s="157"/>
      <c r="V389" s="157"/>
      <c r="W389" s="157"/>
    </row>
    <row r="390" spans="1:23" x14ac:dyDescent="0.2">
      <c r="A390" s="157"/>
      <c r="B390" s="19">
        <v>120522003</v>
      </c>
      <c r="C390" s="74" t="s">
        <v>467</v>
      </c>
      <c r="D390" s="75" t="s">
        <v>466</v>
      </c>
      <c r="E390" s="86">
        <f>'Table 5.1'!J390-'Table 5.1'!K390</f>
        <v>2.2500000000000075E-2</v>
      </c>
      <c r="F390" s="87">
        <f>'Table 5.1'!K390-'Table 5.1'!L390</f>
        <v>-1.1400000000000077E-2</v>
      </c>
      <c r="G390" s="87">
        <f>'Table 5.1'!L390-'Table 5.1'!M390</f>
        <v>-1.3599999999999945E-2</v>
      </c>
      <c r="H390" s="88">
        <f>'Table 5.1'!M390-'Table 5.1'!N390</f>
        <v>0</v>
      </c>
      <c r="I390" s="81">
        <f>'Table 5.1'!J390-'Table 5.1'!N390</f>
        <v>-2.4999999999999467E-3</v>
      </c>
      <c r="J390" s="92">
        <f>E390/'Table 5.1'!K390</f>
        <v>2.7822431062198685E-2</v>
      </c>
      <c r="K390" s="30">
        <f>F390/'Table 5.1'!L390</f>
        <v>-1.3900743811730369E-2</v>
      </c>
      <c r="L390" s="30">
        <f>G390/'Table 5.1'!M390</f>
        <v>-1.6312822358162345E-2</v>
      </c>
      <c r="M390" s="30">
        <f>H390/'Table 5.1'!N390</f>
        <v>0</v>
      </c>
      <c r="N390" s="64">
        <f>I390/'Table 5.1'!N390</f>
        <v>-2.9986805805444967E-3</v>
      </c>
      <c r="O390" s="179">
        <f t="shared" si="12"/>
        <v>298</v>
      </c>
      <c r="P390" s="180">
        <f t="shared" si="13"/>
        <v>298</v>
      </c>
      <c r="Q390" s="157"/>
      <c r="R390" s="157"/>
      <c r="S390" s="157"/>
      <c r="T390" s="157"/>
      <c r="U390" s="157"/>
      <c r="V390" s="157"/>
      <c r="W390" s="157"/>
    </row>
    <row r="391" spans="1:23" x14ac:dyDescent="0.2">
      <c r="A391" s="157"/>
      <c r="B391" s="19">
        <v>121135003</v>
      </c>
      <c r="C391" s="74" t="s">
        <v>164</v>
      </c>
      <c r="D391" s="75" t="s">
        <v>165</v>
      </c>
      <c r="E391" s="86">
        <f>'Table 5.1'!J391-'Table 5.1'!K391</f>
        <v>-6.6999999999999282E-3</v>
      </c>
      <c r="F391" s="87">
        <f>'Table 5.1'!K391-'Table 5.1'!L391</f>
        <v>4.3299999999999894E-2</v>
      </c>
      <c r="G391" s="87">
        <f>'Table 5.1'!L391-'Table 5.1'!M391</f>
        <v>6.3200000000000034E-2</v>
      </c>
      <c r="H391" s="88">
        <f>'Table 5.1'!M391-'Table 5.1'!N391</f>
        <v>0</v>
      </c>
      <c r="I391" s="81">
        <f>'Table 5.1'!J391-'Table 5.1'!N391</f>
        <v>9.98E-2</v>
      </c>
      <c r="J391" s="92">
        <f>E391/'Table 5.1'!K391</f>
        <v>-6.3130123433524253E-3</v>
      </c>
      <c r="K391" s="30">
        <f>F391/'Table 5.1'!L391</f>
        <v>4.253438113948909E-2</v>
      </c>
      <c r="L391" s="30">
        <f>G391/'Table 5.1'!M391</f>
        <v>6.6191872643485583E-2</v>
      </c>
      <c r="M391" s="30">
        <f>H391/'Table 5.1'!N391</f>
        <v>0</v>
      </c>
      <c r="N391" s="64">
        <f>I391/'Table 5.1'!N391</f>
        <v>0.1045245077503142</v>
      </c>
      <c r="O391" s="179">
        <f t="shared" si="12"/>
        <v>28</v>
      </c>
      <c r="P391" s="180">
        <f t="shared" si="13"/>
        <v>17</v>
      </c>
      <c r="Q391" s="157"/>
      <c r="R391" s="157"/>
      <c r="S391" s="157"/>
      <c r="T391" s="157"/>
      <c r="U391" s="157"/>
      <c r="V391" s="157"/>
      <c r="W391" s="157"/>
    </row>
    <row r="392" spans="1:23" x14ac:dyDescent="0.2">
      <c r="A392" s="157"/>
      <c r="B392" s="19">
        <v>121135503</v>
      </c>
      <c r="C392" s="74" t="s">
        <v>166</v>
      </c>
      <c r="D392" s="75" t="s">
        <v>165</v>
      </c>
      <c r="E392" s="86">
        <f>'Table 5.1'!J392-'Table 5.1'!K392</f>
        <v>5.5199999999999916E-2</v>
      </c>
      <c r="F392" s="87">
        <f>'Table 5.1'!K392-'Table 5.1'!L392</f>
        <v>3.5000000000000586E-3</v>
      </c>
      <c r="G392" s="87">
        <f>'Table 5.1'!L392-'Table 5.1'!M392</f>
        <v>-2.0100000000000007E-2</v>
      </c>
      <c r="H392" s="88">
        <f>'Table 5.1'!M392-'Table 5.1'!N392</f>
        <v>0</v>
      </c>
      <c r="I392" s="81">
        <f>'Table 5.1'!J392-'Table 5.1'!N392</f>
        <v>3.8599999999999968E-2</v>
      </c>
      <c r="J392" s="92">
        <f>E392/'Table 5.1'!K392</f>
        <v>5.3163825483964089E-2</v>
      </c>
      <c r="K392" s="30">
        <f>F392/'Table 5.1'!L392</f>
        <v>3.382296095863992E-3</v>
      </c>
      <c r="L392" s="30">
        <f>G392/'Table 5.1'!M392</f>
        <v>-1.9053938761967967E-2</v>
      </c>
      <c r="M392" s="30">
        <f>H392/'Table 5.1'!N392</f>
        <v>0</v>
      </c>
      <c r="N392" s="64">
        <f>I392/'Table 5.1'!N392</f>
        <v>3.6591146080197146E-2</v>
      </c>
      <c r="O392" s="179">
        <f t="shared" si="12"/>
        <v>110</v>
      </c>
      <c r="P392" s="180">
        <f t="shared" si="13"/>
        <v>124</v>
      </c>
      <c r="Q392" s="157"/>
      <c r="R392" s="157"/>
      <c r="S392" s="157"/>
      <c r="T392" s="157"/>
      <c r="U392" s="157"/>
      <c r="V392" s="157"/>
      <c r="W392" s="157"/>
    </row>
    <row r="393" spans="1:23" x14ac:dyDescent="0.2">
      <c r="A393" s="157"/>
      <c r="B393" s="19">
        <v>121136503</v>
      </c>
      <c r="C393" s="74" t="s">
        <v>167</v>
      </c>
      <c r="D393" s="75" t="s">
        <v>165</v>
      </c>
      <c r="E393" s="86">
        <f>'Table 5.1'!J393-'Table 5.1'!K393</f>
        <v>-2.7299999999999991E-2</v>
      </c>
      <c r="F393" s="87">
        <f>'Table 5.1'!K393-'Table 5.1'!L393</f>
        <v>-1.9199999999999995E-2</v>
      </c>
      <c r="G393" s="87">
        <f>'Table 5.1'!L393-'Table 5.1'!M393</f>
        <v>-2.0999999999999908E-3</v>
      </c>
      <c r="H393" s="88">
        <f>'Table 5.1'!M393-'Table 5.1'!N393</f>
        <v>0</v>
      </c>
      <c r="I393" s="81">
        <f>'Table 5.1'!J393-'Table 5.1'!N393</f>
        <v>-4.8599999999999977E-2</v>
      </c>
      <c r="J393" s="92">
        <f>E393/'Table 5.1'!K393</f>
        <v>-2.8670447385003139E-2</v>
      </c>
      <c r="K393" s="30">
        <f>F393/'Table 5.1'!L393</f>
        <v>-1.9765287214329828E-2</v>
      </c>
      <c r="L393" s="30">
        <f>G393/'Table 5.1'!M393</f>
        <v>-2.1571648690292661E-3</v>
      </c>
      <c r="M393" s="30">
        <f>H393/'Table 5.1'!N393</f>
        <v>0</v>
      </c>
      <c r="N393" s="64">
        <f>I393/'Table 5.1'!N393</f>
        <v>-4.9922958397534641E-2</v>
      </c>
      <c r="O393" s="179">
        <f t="shared" si="12"/>
        <v>423</v>
      </c>
      <c r="P393" s="180">
        <f t="shared" si="13"/>
        <v>430</v>
      </c>
      <c r="Q393" s="157"/>
      <c r="R393" s="157"/>
      <c r="S393" s="157"/>
      <c r="T393" s="157"/>
      <c r="U393" s="157"/>
      <c r="V393" s="157"/>
      <c r="W393" s="157"/>
    </row>
    <row r="394" spans="1:23" x14ac:dyDescent="0.2">
      <c r="A394" s="157"/>
      <c r="B394" s="19">
        <v>121136603</v>
      </c>
      <c r="C394" s="74" t="s">
        <v>168</v>
      </c>
      <c r="D394" s="75" t="s">
        <v>165</v>
      </c>
      <c r="E394" s="86">
        <f>'Table 5.1'!J394-'Table 5.1'!K394</f>
        <v>4.2300000000000004E-2</v>
      </c>
      <c r="F394" s="87">
        <f>'Table 5.1'!K394-'Table 5.1'!L394</f>
        <v>-2.629999999999999E-2</v>
      </c>
      <c r="G394" s="87">
        <f>'Table 5.1'!L394-'Table 5.1'!M394</f>
        <v>1.0199999999999987E-2</v>
      </c>
      <c r="H394" s="88">
        <f>'Table 5.1'!M394-'Table 5.1'!N394</f>
        <v>0</v>
      </c>
      <c r="I394" s="81">
        <f>'Table 5.1'!J394-'Table 5.1'!N394</f>
        <v>2.6200000000000001E-2</v>
      </c>
      <c r="J394" s="92">
        <f>E394/'Table 5.1'!K394</f>
        <v>2.9072164948453608E-2</v>
      </c>
      <c r="K394" s="30">
        <f>F394/'Table 5.1'!L394</f>
        <v>-1.7754674947681084E-2</v>
      </c>
      <c r="L394" s="30">
        <f>G394/'Table 5.1'!M394</f>
        <v>6.9335871116851244E-3</v>
      </c>
      <c r="M394" s="30">
        <f>H394/'Table 5.1'!N394</f>
        <v>0</v>
      </c>
      <c r="N394" s="64">
        <f>I394/'Table 5.1'!N394</f>
        <v>1.7809802188838285E-2</v>
      </c>
      <c r="O394" s="179">
        <f t="shared" si="12"/>
        <v>153</v>
      </c>
      <c r="P394" s="180">
        <f t="shared" si="13"/>
        <v>193</v>
      </c>
      <c r="Q394" s="157"/>
      <c r="R394" s="157"/>
      <c r="S394" s="157"/>
      <c r="T394" s="157"/>
      <c r="U394" s="157"/>
      <c r="V394" s="157"/>
      <c r="W394" s="157"/>
    </row>
    <row r="395" spans="1:23" x14ac:dyDescent="0.2">
      <c r="A395" s="157"/>
      <c r="B395" s="19">
        <v>121139004</v>
      </c>
      <c r="C395" s="74" t="s">
        <v>169</v>
      </c>
      <c r="D395" s="75" t="s">
        <v>165</v>
      </c>
      <c r="E395" s="86">
        <f>'Table 5.1'!J395-'Table 5.1'!K395</f>
        <v>7.3999999999998511E-3</v>
      </c>
      <c r="F395" s="87">
        <f>'Table 5.1'!K395-'Table 5.1'!L395</f>
        <v>2.6200000000000001E-2</v>
      </c>
      <c r="G395" s="87">
        <f>'Table 5.1'!L395-'Table 5.1'!M395</f>
        <v>1.1300000000000088E-2</v>
      </c>
      <c r="H395" s="88">
        <f>'Table 5.1'!M395-'Table 5.1'!N395</f>
        <v>0</v>
      </c>
      <c r="I395" s="81">
        <f>'Table 5.1'!J395-'Table 5.1'!N395</f>
        <v>4.489999999999994E-2</v>
      </c>
      <c r="J395" s="92">
        <f>E395/'Table 5.1'!K395</f>
        <v>6.3776609497542451E-3</v>
      </c>
      <c r="K395" s="30">
        <f>F395/'Table 5.1'!L395</f>
        <v>2.3102019222290802E-2</v>
      </c>
      <c r="L395" s="30">
        <f>G395/'Table 5.1'!M395</f>
        <v>1.0064125400783833E-2</v>
      </c>
      <c r="M395" s="30">
        <f>H395/'Table 5.1'!N395</f>
        <v>0</v>
      </c>
      <c r="N395" s="64">
        <f>I395/'Table 5.1'!N395</f>
        <v>3.9989312433202653E-2</v>
      </c>
      <c r="O395" s="179">
        <f t="shared" si="12"/>
        <v>98</v>
      </c>
      <c r="P395" s="180">
        <f t="shared" si="13"/>
        <v>110</v>
      </c>
      <c r="Q395" s="157"/>
      <c r="R395" s="157"/>
      <c r="S395" s="157"/>
      <c r="T395" s="157"/>
      <c r="U395" s="157"/>
      <c r="V395" s="157"/>
      <c r="W395" s="157"/>
    </row>
    <row r="396" spans="1:23" x14ac:dyDescent="0.2">
      <c r="A396" s="157"/>
      <c r="B396" s="19">
        <v>121390302</v>
      </c>
      <c r="C396" s="74" t="s">
        <v>360</v>
      </c>
      <c r="D396" s="75" t="s">
        <v>361</v>
      </c>
      <c r="E396" s="86">
        <f>'Table 5.1'!J396-'Table 5.1'!K396</f>
        <v>1.6299999999999981E-2</v>
      </c>
      <c r="F396" s="87">
        <f>'Table 5.1'!K396-'Table 5.1'!L396</f>
        <v>4.0000000000000036E-2</v>
      </c>
      <c r="G396" s="87">
        <f>'Table 5.1'!L396-'Table 5.1'!M396</f>
        <v>-6.9999999999992291E-4</v>
      </c>
      <c r="H396" s="88">
        <f>'Table 5.1'!M396-'Table 5.1'!N396</f>
        <v>0</v>
      </c>
      <c r="I396" s="81">
        <f>'Table 5.1'!J396-'Table 5.1'!N396</f>
        <v>5.5600000000000094E-2</v>
      </c>
      <c r="J396" s="92">
        <f>E396/'Table 5.1'!K396</f>
        <v>1.0929328148048801E-2</v>
      </c>
      <c r="K396" s="30">
        <f>F396/'Table 5.1'!L396</f>
        <v>2.7559597629874626E-2</v>
      </c>
      <c r="L396" s="30">
        <f>G396/'Table 5.1'!M396</f>
        <v>-4.8206046415530813E-4</v>
      </c>
      <c r="M396" s="30">
        <f>H396/'Table 5.1'!N396</f>
        <v>0</v>
      </c>
      <c r="N396" s="64">
        <f>I396/'Table 5.1'!N396</f>
        <v>3.8289374010054472E-2</v>
      </c>
      <c r="O396" s="179">
        <f t="shared" si="12"/>
        <v>73</v>
      </c>
      <c r="P396" s="180">
        <f t="shared" si="13"/>
        <v>118</v>
      </c>
      <c r="Q396" s="157"/>
      <c r="R396" s="157"/>
      <c r="S396" s="157"/>
      <c r="T396" s="157"/>
      <c r="U396" s="157"/>
      <c r="V396" s="157"/>
      <c r="W396" s="157"/>
    </row>
    <row r="397" spans="1:23" x14ac:dyDescent="0.2">
      <c r="A397" s="157"/>
      <c r="B397" s="19">
        <v>121391303</v>
      </c>
      <c r="C397" s="74" t="s">
        <v>362</v>
      </c>
      <c r="D397" s="75" t="s">
        <v>361</v>
      </c>
      <c r="E397" s="86">
        <f>'Table 5.1'!J397-'Table 5.1'!K397</f>
        <v>-4.0000000000000036E-2</v>
      </c>
      <c r="F397" s="87">
        <f>'Table 5.1'!K397-'Table 5.1'!L397</f>
        <v>-1.8000000000000016E-2</v>
      </c>
      <c r="G397" s="87">
        <f>'Table 5.1'!L397-'Table 5.1'!M397</f>
        <v>1.3400000000000079E-2</v>
      </c>
      <c r="H397" s="88">
        <f>'Table 5.1'!M397-'Table 5.1'!N397</f>
        <v>0</v>
      </c>
      <c r="I397" s="81">
        <f>'Table 5.1'!J397-'Table 5.1'!N397</f>
        <v>-4.4599999999999973E-2</v>
      </c>
      <c r="J397" s="92">
        <f>E397/'Table 5.1'!K397</f>
        <v>-3.8982555306500376E-2</v>
      </c>
      <c r="K397" s="30">
        <f>F397/'Table 5.1'!L397</f>
        <v>-1.7239727995402753E-2</v>
      </c>
      <c r="L397" s="30">
        <f>G397/'Table 5.1'!M397</f>
        <v>1.3000873192975725E-2</v>
      </c>
      <c r="M397" s="30">
        <f>H397/'Table 5.1'!N397</f>
        <v>0</v>
      </c>
      <c r="N397" s="64">
        <f>I397/'Table 5.1'!N397</f>
        <v>-4.3271563015426388E-2</v>
      </c>
      <c r="O397" s="179">
        <f t="shared" si="12"/>
        <v>415</v>
      </c>
      <c r="P397" s="180">
        <f t="shared" si="13"/>
        <v>421</v>
      </c>
      <c r="Q397" s="157"/>
      <c r="R397" s="157"/>
      <c r="S397" s="157"/>
      <c r="T397" s="157"/>
      <c r="U397" s="157"/>
      <c r="V397" s="157"/>
      <c r="W397" s="157"/>
    </row>
    <row r="398" spans="1:23" x14ac:dyDescent="0.2">
      <c r="A398" s="157"/>
      <c r="B398" s="19">
        <v>121392303</v>
      </c>
      <c r="C398" s="74" t="s">
        <v>363</v>
      </c>
      <c r="D398" s="75" t="s">
        <v>361</v>
      </c>
      <c r="E398" s="86">
        <f>'Table 5.1'!J398-'Table 5.1'!K398</f>
        <v>-8.0999999999999961E-3</v>
      </c>
      <c r="F398" s="87">
        <f>'Table 5.1'!K398-'Table 5.1'!L398</f>
        <v>1.4499999999999957E-2</v>
      </c>
      <c r="G398" s="87">
        <f>'Table 5.1'!L398-'Table 5.1'!M398</f>
        <v>5.6000000000000494E-3</v>
      </c>
      <c r="H398" s="88">
        <f>'Table 5.1'!M398-'Table 5.1'!N398</f>
        <v>0</v>
      </c>
      <c r="I398" s="81">
        <f>'Table 5.1'!J398-'Table 5.1'!N398</f>
        <v>1.2000000000000011E-2</v>
      </c>
      <c r="J398" s="92">
        <f>E398/'Table 5.1'!K398</f>
        <v>-1.0474589421957838E-2</v>
      </c>
      <c r="K398" s="30">
        <f>F398/'Table 5.1'!L398</f>
        <v>1.910911966262514E-2</v>
      </c>
      <c r="L398" s="30">
        <f>G398/'Table 5.1'!M398</f>
        <v>7.4349442379182812E-3</v>
      </c>
      <c r="M398" s="30">
        <f>H398/'Table 5.1'!N398</f>
        <v>0</v>
      </c>
      <c r="N398" s="64">
        <f>I398/'Table 5.1'!N398</f>
        <v>1.593202336696762E-2</v>
      </c>
      <c r="O398" s="179">
        <f t="shared" si="12"/>
        <v>217</v>
      </c>
      <c r="P398" s="180">
        <f t="shared" si="13"/>
        <v>205</v>
      </c>
      <c r="Q398" s="157"/>
      <c r="R398" s="157"/>
      <c r="S398" s="157"/>
      <c r="T398" s="157"/>
      <c r="U398" s="157"/>
      <c r="V398" s="157"/>
      <c r="W398" s="157"/>
    </row>
    <row r="399" spans="1:23" x14ac:dyDescent="0.2">
      <c r="A399" s="157"/>
      <c r="B399" s="19">
        <v>121394503</v>
      </c>
      <c r="C399" s="74" t="s">
        <v>364</v>
      </c>
      <c r="D399" s="75" t="s">
        <v>361</v>
      </c>
      <c r="E399" s="86">
        <f>'Table 5.1'!J399-'Table 5.1'!K399</f>
        <v>1.4000000000000012E-2</v>
      </c>
      <c r="F399" s="87">
        <f>'Table 5.1'!K399-'Table 5.1'!L399</f>
        <v>2.4700000000000055E-2</v>
      </c>
      <c r="G399" s="87">
        <f>'Table 5.1'!L399-'Table 5.1'!M399</f>
        <v>1.3599999999999945E-2</v>
      </c>
      <c r="H399" s="88">
        <f>'Table 5.1'!M399-'Table 5.1'!N399</f>
        <v>0</v>
      </c>
      <c r="I399" s="81">
        <f>'Table 5.1'!J399-'Table 5.1'!N399</f>
        <v>5.2300000000000013E-2</v>
      </c>
      <c r="J399" s="92">
        <f>E399/'Table 5.1'!K399</f>
        <v>1.4855687606112068E-2</v>
      </c>
      <c r="K399" s="30">
        <f>F399/'Table 5.1'!L399</f>
        <v>2.6915113871635671E-2</v>
      </c>
      <c r="L399" s="30">
        <f>G399/'Table 5.1'!M399</f>
        <v>1.5042583784979477E-2</v>
      </c>
      <c r="M399" s="30">
        <f>H399/'Table 5.1'!N399</f>
        <v>0</v>
      </c>
      <c r="N399" s="64">
        <f>I399/'Table 5.1'!N399</f>
        <v>5.7847583231943382E-2</v>
      </c>
      <c r="O399" s="179">
        <f t="shared" si="12"/>
        <v>79</v>
      </c>
      <c r="P399" s="180">
        <f t="shared" si="13"/>
        <v>67</v>
      </c>
      <c r="Q399" s="157"/>
      <c r="R399" s="157"/>
      <c r="S399" s="157"/>
      <c r="T399" s="157"/>
      <c r="U399" s="157"/>
      <c r="V399" s="157"/>
      <c r="W399" s="157"/>
    </row>
    <row r="400" spans="1:23" x14ac:dyDescent="0.2">
      <c r="A400" s="157"/>
      <c r="B400" s="19">
        <v>121394603</v>
      </c>
      <c r="C400" s="74" t="s">
        <v>365</v>
      </c>
      <c r="D400" s="75" t="s">
        <v>361</v>
      </c>
      <c r="E400" s="86">
        <f>'Table 5.1'!J400-'Table 5.1'!K400</f>
        <v>-8.799999999999919E-3</v>
      </c>
      <c r="F400" s="87">
        <f>'Table 5.1'!K400-'Table 5.1'!L400</f>
        <v>-2.6700000000000057E-2</v>
      </c>
      <c r="G400" s="87">
        <f>'Table 5.1'!L400-'Table 5.1'!M400</f>
        <v>2.0000000000000018E-2</v>
      </c>
      <c r="H400" s="88">
        <f>'Table 5.1'!M400-'Table 5.1'!N400</f>
        <v>0</v>
      </c>
      <c r="I400" s="81">
        <f>'Table 5.1'!J400-'Table 5.1'!N400</f>
        <v>-1.5499999999999958E-2</v>
      </c>
      <c r="J400" s="92">
        <f>E400/'Table 5.1'!K400</f>
        <v>-1.266369261764271E-2</v>
      </c>
      <c r="K400" s="30">
        <f>F400/'Table 5.1'!L400</f>
        <v>-3.7001108647450189E-2</v>
      </c>
      <c r="L400" s="30">
        <f>G400/'Table 5.1'!M400</f>
        <v>2.850627137970356E-2</v>
      </c>
      <c r="M400" s="30">
        <f>H400/'Table 5.1'!N400</f>
        <v>0</v>
      </c>
      <c r="N400" s="64">
        <f>I400/'Table 5.1'!N400</f>
        <v>-2.2092360319270182E-2</v>
      </c>
      <c r="O400" s="179">
        <f t="shared" si="12"/>
        <v>336</v>
      </c>
      <c r="P400" s="180">
        <f t="shared" si="13"/>
        <v>356</v>
      </c>
      <c r="Q400" s="157"/>
      <c r="R400" s="157"/>
      <c r="S400" s="157"/>
      <c r="T400" s="157"/>
      <c r="U400" s="157"/>
      <c r="V400" s="157"/>
      <c r="W400" s="157"/>
    </row>
    <row r="401" spans="1:23" x14ac:dyDescent="0.2">
      <c r="A401" s="157"/>
      <c r="B401" s="19">
        <v>121395103</v>
      </c>
      <c r="C401" s="74" t="s">
        <v>366</v>
      </c>
      <c r="D401" s="75" t="s">
        <v>361</v>
      </c>
      <c r="E401" s="86">
        <f>'Table 5.1'!J401-'Table 5.1'!K401</f>
        <v>1.3299999999999979E-2</v>
      </c>
      <c r="F401" s="87">
        <f>'Table 5.1'!K401-'Table 5.1'!L401</f>
        <v>1.100000000000001E-2</v>
      </c>
      <c r="G401" s="87">
        <f>'Table 5.1'!L401-'Table 5.1'!M401</f>
        <v>-1.1099999999999999E-2</v>
      </c>
      <c r="H401" s="88">
        <f>'Table 5.1'!M401-'Table 5.1'!N401</f>
        <v>0</v>
      </c>
      <c r="I401" s="81">
        <f>'Table 5.1'!J401-'Table 5.1'!N401</f>
        <v>1.319999999999999E-2</v>
      </c>
      <c r="J401" s="92">
        <f>E401/'Table 5.1'!K401</f>
        <v>1.992509363295877E-2</v>
      </c>
      <c r="K401" s="30">
        <f>F401/'Table 5.1'!L401</f>
        <v>1.6755521706016772E-2</v>
      </c>
      <c r="L401" s="30">
        <f>G401/'Table 5.1'!M401</f>
        <v>-1.6626722588376271E-2</v>
      </c>
      <c r="M401" s="30">
        <f>H401/'Table 5.1'!N401</f>
        <v>0</v>
      </c>
      <c r="N401" s="64">
        <f>I401/'Table 5.1'!N401</f>
        <v>1.9772318753744741E-2</v>
      </c>
      <c r="O401" s="179">
        <f t="shared" si="12"/>
        <v>210</v>
      </c>
      <c r="P401" s="180">
        <f t="shared" si="13"/>
        <v>183</v>
      </c>
      <c r="Q401" s="157"/>
      <c r="R401" s="157"/>
      <c r="S401" s="157"/>
      <c r="T401" s="157"/>
      <c r="U401" s="157"/>
      <c r="V401" s="157"/>
      <c r="W401" s="157"/>
    </row>
    <row r="402" spans="1:23" x14ac:dyDescent="0.2">
      <c r="A402" s="157"/>
      <c r="B402" s="19">
        <v>121395603</v>
      </c>
      <c r="C402" s="74" t="s">
        <v>367</v>
      </c>
      <c r="D402" s="75" t="s">
        <v>361</v>
      </c>
      <c r="E402" s="86">
        <f>'Table 5.1'!J402-'Table 5.1'!K402</f>
        <v>4.0399999999999991E-2</v>
      </c>
      <c r="F402" s="87">
        <f>'Table 5.1'!K402-'Table 5.1'!L402</f>
        <v>-2.6200000000000001E-2</v>
      </c>
      <c r="G402" s="87">
        <f>'Table 5.1'!L402-'Table 5.1'!M402</f>
        <v>2.9999999999996696E-4</v>
      </c>
      <c r="H402" s="88">
        <f>'Table 5.1'!M402-'Table 5.1'!N402</f>
        <v>0</v>
      </c>
      <c r="I402" s="81">
        <f>'Table 5.1'!J402-'Table 5.1'!N402</f>
        <v>1.4499999999999957E-2</v>
      </c>
      <c r="J402" s="92">
        <f>E402/'Table 5.1'!K402</f>
        <v>5.4868939291049836E-2</v>
      </c>
      <c r="K402" s="30">
        <f>F402/'Table 5.1'!L402</f>
        <v>-3.4360655737704922E-2</v>
      </c>
      <c r="L402" s="30">
        <f>G402/'Table 5.1'!M402</f>
        <v>3.9359748097607839E-4</v>
      </c>
      <c r="M402" s="30">
        <f>H402/'Table 5.1'!N402</f>
        <v>0</v>
      </c>
      <c r="N402" s="64">
        <f>I402/'Table 5.1'!N402</f>
        <v>1.9023878247179164E-2</v>
      </c>
      <c r="O402" s="179">
        <f t="shared" si="12"/>
        <v>200</v>
      </c>
      <c r="P402" s="180">
        <f t="shared" si="13"/>
        <v>188</v>
      </c>
      <c r="Q402" s="157"/>
      <c r="R402" s="157"/>
      <c r="S402" s="157"/>
      <c r="T402" s="157"/>
      <c r="U402" s="157"/>
      <c r="V402" s="157"/>
      <c r="W402" s="157"/>
    </row>
    <row r="403" spans="1:23" x14ac:dyDescent="0.2">
      <c r="A403" s="157"/>
      <c r="B403" s="19">
        <v>121395703</v>
      </c>
      <c r="C403" s="74" t="s">
        <v>368</v>
      </c>
      <c r="D403" s="75" t="s">
        <v>361</v>
      </c>
      <c r="E403" s="86">
        <f>'Table 5.1'!J403-'Table 5.1'!K403</f>
        <v>-1.9299999999999984E-2</v>
      </c>
      <c r="F403" s="87">
        <f>'Table 5.1'!K403-'Table 5.1'!L403</f>
        <v>-1.9000000000000128E-3</v>
      </c>
      <c r="G403" s="87">
        <f>'Table 5.1'!L403-'Table 5.1'!M403</f>
        <v>-1.9700000000000051E-2</v>
      </c>
      <c r="H403" s="88">
        <f>'Table 5.1'!M403-'Table 5.1'!N403</f>
        <v>0</v>
      </c>
      <c r="I403" s="81">
        <f>'Table 5.1'!J403-'Table 5.1'!N403</f>
        <v>-4.0900000000000047E-2</v>
      </c>
      <c r="J403" s="92">
        <f>E403/'Table 5.1'!K403</f>
        <v>-3.01892695135304E-2</v>
      </c>
      <c r="K403" s="30">
        <f>F403/'Table 5.1'!L403</f>
        <v>-2.9631940112289658E-3</v>
      </c>
      <c r="L403" s="30">
        <f>G403/'Table 5.1'!M403</f>
        <v>-2.9807837796943636E-2</v>
      </c>
      <c r="M403" s="30">
        <f>H403/'Table 5.1'!N403</f>
        <v>0</v>
      </c>
      <c r="N403" s="64">
        <f>I403/'Table 5.1'!N403</f>
        <v>-6.1885307913451419E-2</v>
      </c>
      <c r="O403" s="179">
        <f t="shared" si="12"/>
        <v>404</v>
      </c>
      <c r="P403" s="180">
        <f t="shared" si="13"/>
        <v>454</v>
      </c>
      <c r="Q403" s="157"/>
      <c r="R403" s="157"/>
      <c r="S403" s="157"/>
      <c r="T403" s="157"/>
      <c r="U403" s="157"/>
      <c r="V403" s="157"/>
      <c r="W403" s="157"/>
    </row>
    <row r="404" spans="1:23" x14ac:dyDescent="0.2">
      <c r="A404" s="157"/>
      <c r="B404" s="19">
        <v>121397803</v>
      </c>
      <c r="C404" s="74" t="s">
        <v>369</v>
      </c>
      <c r="D404" s="75" t="s">
        <v>361</v>
      </c>
      <c r="E404" s="86">
        <f>'Table 5.1'!J404-'Table 5.1'!K404</f>
        <v>-1.5000000000000013E-2</v>
      </c>
      <c r="F404" s="87">
        <f>'Table 5.1'!K404-'Table 5.1'!L404</f>
        <v>1.0500000000000065E-2</v>
      </c>
      <c r="G404" s="87">
        <f>'Table 5.1'!L404-'Table 5.1'!M404</f>
        <v>1.6599999999999948E-2</v>
      </c>
      <c r="H404" s="88">
        <f>'Table 5.1'!M404-'Table 5.1'!N404</f>
        <v>0</v>
      </c>
      <c r="I404" s="81">
        <f>'Table 5.1'!J404-'Table 5.1'!N404</f>
        <v>1.21E-2</v>
      </c>
      <c r="J404" s="92">
        <f>E404/'Table 5.1'!K404</f>
        <v>-1.5362556329373221E-2</v>
      </c>
      <c r="K404" s="30">
        <f>F404/'Table 5.1'!L404</f>
        <v>1.087069054767581E-2</v>
      </c>
      <c r="L404" s="30">
        <f>G404/'Table 5.1'!M404</f>
        <v>1.7486569050879541E-2</v>
      </c>
      <c r="M404" s="30">
        <f>H404/'Table 5.1'!N404</f>
        <v>0</v>
      </c>
      <c r="N404" s="64">
        <f>I404/'Table 5.1'!N404</f>
        <v>1.2746234067207415E-2</v>
      </c>
      <c r="O404" s="179">
        <f t="shared" si="12"/>
        <v>216</v>
      </c>
      <c r="P404" s="180">
        <f t="shared" si="13"/>
        <v>216</v>
      </c>
      <c r="Q404" s="157"/>
      <c r="R404" s="157"/>
      <c r="S404" s="157"/>
      <c r="T404" s="157"/>
      <c r="U404" s="157"/>
      <c r="V404" s="157"/>
      <c r="W404" s="157"/>
    </row>
    <row r="405" spans="1:23" x14ac:dyDescent="0.2">
      <c r="A405" s="157"/>
      <c r="B405" s="19">
        <v>122091002</v>
      </c>
      <c r="C405" s="74" t="s">
        <v>127</v>
      </c>
      <c r="D405" s="75" t="s">
        <v>128</v>
      </c>
      <c r="E405" s="86">
        <f>'Table 5.1'!J405-'Table 5.1'!K405</f>
        <v>4.6599999999999975E-2</v>
      </c>
      <c r="F405" s="87">
        <f>'Table 5.1'!K405-'Table 5.1'!L405</f>
        <v>-4.4999999999999485E-3</v>
      </c>
      <c r="G405" s="87">
        <f>'Table 5.1'!L405-'Table 5.1'!M405</f>
        <v>1.2700000000000045E-2</v>
      </c>
      <c r="H405" s="88">
        <f>'Table 5.1'!M405-'Table 5.1'!N405</f>
        <v>0</v>
      </c>
      <c r="I405" s="81">
        <f>'Table 5.1'!J405-'Table 5.1'!N405</f>
        <v>5.4800000000000071E-2</v>
      </c>
      <c r="J405" s="92">
        <f>E405/'Table 5.1'!K405</f>
        <v>5.2560342882923494E-2</v>
      </c>
      <c r="K405" s="30">
        <f>F405/'Table 5.1'!L405</f>
        <v>-5.0499382785320936E-3</v>
      </c>
      <c r="L405" s="30">
        <f>G405/'Table 5.1'!M405</f>
        <v>1.4458105646630288E-2</v>
      </c>
      <c r="M405" s="30">
        <f>H405/'Table 5.1'!N405</f>
        <v>0</v>
      </c>
      <c r="N405" s="64">
        <f>I405/'Table 5.1'!N405</f>
        <v>6.2386156648451811E-2</v>
      </c>
      <c r="O405" s="179">
        <f t="shared" si="12"/>
        <v>74</v>
      </c>
      <c r="P405" s="180">
        <f t="shared" si="13"/>
        <v>59</v>
      </c>
      <c r="Q405" s="157"/>
      <c r="R405" s="157"/>
      <c r="S405" s="157"/>
      <c r="T405" s="157"/>
      <c r="U405" s="157"/>
      <c r="V405" s="157"/>
      <c r="W405" s="157"/>
    </row>
    <row r="406" spans="1:23" x14ac:dyDescent="0.2">
      <c r="A406" s="157"/>
      <c r="B406" s="19">
        <v>122091303</v>
      </c>
      <c r="C406" s="74" t="s">
        <v>129</v>
      </c>
      <c r="D406" s="75" t="s">
        <v>128</v>
      </c>
      <c r="E406" s="86">
        <f>'Table 5.1'!J406-'Table 5.1'!K406</f>
        <v>-6.7099999999999937E-2</v>
      </c>
      <c r="F406" s="87">
        <f>'Table 5.1'!K406-'Table 5.1'!L406</f>
        <v>-7.5000000000000622E-3</v>
      </c>
      <c r="G406" s="87">
        <f>'Table 5.1'!L406-'Table 5.1'!M406</f>
        <v>3.8000000000000256E-3</v>
      </c>
      <c r="H406" s="88">
        <f>'Table 5.1'!M406-'Table 5.1'!N406</f>
        <v>0</v>
      </c>
      <c r="I406" s="81">
        <f>'Table 5.1'!J406-'Table 5.1'!N406</f>
        <v>-7.0799999999999974E-2</v>
      </c>
      <c r="J406" s="92">
        <f>E406/'Table 5.1'!K406</f>
        <v>-5.2512130223822145E-2</v>
      </c>
      <c r="K406" s="30">
        <f>F406/'Table 5.1'!L406</f>
        <v>-5.8352135688166662E-3</v>
      </c>
      <c r="L406" s="30">
        <f>G406/'Table 5.1'!M406</f>
        <v>2.9652750682793798E-3</v>
      </c>
      <c r="M406" s="30">
        <f>H406/'Table 5.1'!N406</f>
        <v>0</v>
      </c>
      <c r="N406" s="64">
        <f>I406/'Table 5.1'!N406</f>
        <v>-5.5247756535310159E-2</v>
      </c>
      <c r="O406" s="179">
        <f t="shared" si="12"/>
        <v>461</v>
      </c>
      <c r="P406" s="180">
        <f t="shared" si="13"/>
        <v>445</v>
      </c>
      <c r="Q406" s="157"/>
      <c r="R406" s="157"/>
      <c r="S406" s="157"/>
      <c r="T406" s="157"/>
      <c r="U406" s="157"/>
      <c r="V406" s="157"/>
      <c r="W406" s="157"/>
    </row>
    <row r="407" spans="1:23" x14ac:dyDescent="0.2">
      <c r="A407" s="157"/>
      <c r="B407" s="19">
        <v>122091352</v>
      </c>
      <c r="C407" s="74" t="s">
        <v>130</v>
      </c>
      <c r="D407" s="75" t="s">
        <v>128</v>
      </c>
      <c r="E407" s="86">
        <f>'Table 5.1'!J407-'Table 5.1'!K407</f>
        <v>9.000000000000119E-4</v>
      </c>
      <c r="F407" s="87">
        <f>'Table 5.1'!K407-'Table 5.1'!L407</f>
        <v>-1.5000000000000568E-3</v>
      </c>
      <c r="G407" s="87">
        <f>'Table 5.1'!L407-'Table 5.1'!M407</f>
        <v>-4.9999999999994493E-4</v>
      </c>
      <c r="H407" s="88">
        <f>'Table 5.1'!M407-'Table 5.1'!N407</f>
        <v>0</v>
      </c>
      <c r="I407" s="81">
        <f>'Table 5.1'!J407-'Table 5.1'!N407</f>
        <v>-1.0999999999999899E-3</v>
      </c>
      <c r="J407" s="92">
        <f>E407/'Table 5.1'!K407</f>
        <v>9.7003664582885531E-4</v>
      </c>
      <c r="K407" s="30">
        <f>F407/'Table 5.1'!L407</f>
        <v>-1.6141181534488937E-3</v>
      </c>
      <c r="L407" s="30">
        <f>G407/'Table 5.1'!M407</f>
        <v>-5.3775005377494623E-4</v>
      </c>
      <c r="M407" s="30">
        <f>H407/'Table 5.1'!N407</f>
        <v>0</v>
      </c>
      <c r="N407" s="64">
        <f>I407/'Table 5.1'!N407</f>
        <v>-1.1830501183050009E-3</v>
      </c>
      <c r="O407" s="179">
        <f t="shared" si="12"/>
        <v>287</v>
      </c>
      <c r="P407" s="180">
        <f t="shared" si="13"/>
        <v>288</v>
      </c>
      <c r="Q407" s="157"/>
      <c r="R407" s="157"/>
      <c r="S407" s="157"/>
      <c r="T407" s="157"/>
      <c r="U407" s="157"/>
      <c r="V407" s="157"/>
      <c r="W407" s="157"/>
    </row>
    <row r="408" spans="1:23" x14ac:dyDescent="0.2">
      <c r="A408" s="157"/>
      <c r="B408" s="19">
        <v>122092002</v>
      </c>
      <c r="C408" s="74" t="s">
        <v>131</v>
      </c>
      <c r="D408" s="75" t="s">
        <v>128</v>
      </c>
      <c r="E408" s="86">
        <f>'Table 5.1'!J408-'Table 5.1'!K408</f>
        <v>-8.3999999999999631E-3</v>
      </c>
      <c r="F408" s="87">
        <f>'Table 5.1'!K408-'Table 5.1'!L408</f>
        <v>-1.4499999999999957E-2</v>
      </c>
      <c r="G408" s="87">
        <f>'Table 5.1'!L408-'Table 5.1'!M408</f>
        <v>-5.9000000000000163E-3</v>
      </c>
      <c r="H408" s="88">
        <f>'Table 5.1'!M408-'Table 5.1'!N408</f>
        <v>0</v>
      </c>
      <c r="I408" s="81">
        <f>'Table 5.1'!J408-'Table 5.1'!N408</f>
        <v>-2.8799999999999937E-2</v>
      </c>
      <c r="J408" s="92">
        <f>E408/'Table 5.1'!K408</f>
        <v>-1.0655841684637781E-2</v>
      </c>
      <c r="K408" s="30">
        <f>F408/'Table 5.1'!L408</f>
        <v>-1.8061783756850969E-2</v>
      </c>
      <c r="L408" s="30">
        <f>G408/'Table 5.1'!M408</f>
        <v>-7.2956597007543178E-3</v>
      </c>
      <c r="M408" s="30">
        <f>H408/'Table 5.1'!N408</f>
        <v>0</v>
      </c>
      <c r="N408" s="64">
        <f>I408/'Table 5.1'!N408</f>
        <v>-3.561271175961412E-2</v>
      </c>
      <c r="O408" s="179">
        <f t="shared" si="12"/>
        <v>378</v>
      </c>
      <c r="P408" s="180">
        <f t="shared" si="13"/>
        <v>389</v>
      </c>
      <c r="Q408" s="157"/>
      <c r="R408" s="157"/>
      <c r="S408" s="157"/>
      <c r="T408" s="157"/>
      <c r="U408" s="157"/>
      <c r="V408" s="157"/>
      <c r="W408" s="157"/>
    </row>
    <row r="409" spans="1:23" x14ac:dyDescent="0.2">
      <c r="A409" s="157"/>
      <c r="B409" s="19">
        <v>122092102</v>
      </c>
      <c r="C409" s="74" t="s">
        <v>132</v>
      </c>
      <c r="D409" s="75" t="s">
        <v>128</v>
      </c>
      <c r="E409" s="86">
        <f>'Table 5.1'!J409-'Table 5.1'!K409</f>
        <v>-1.0099999999999998E-2</v>
      </c>
      <c r="F409" s="87">
        <f>'Table 5.1'!K409-'Table 5.1'!L409</f>
        <v>1.5599999999999947E-2</v>
      </c>
      <c r="G409" s="87">
        <f>'Table 5.1'!L409-'Table 5.1'!M409</f>
        <v>-3.3999999999999586E-3</v>
      </c>
      <c r="H409" s="88">
        <f>'Table 5.1'!M409-'Table 5.1'!N409</f>
        <v>0</v>
      </c>
      <c r="I409" s="81">
        <f>'Table 5.1'!J409-'Table 5.1'!N409</f>
        <v>2.0999999999999908E-3</v>
      </c>
      <c r="J409" s="92">
        <f>E409/'Table 5.1'!K409</f>
        <v>-1.8051831992850757E-2</v>
      </c>
      <c r="K409" s="30">
        <f>F409/'Table 5.1'!L409</f>
        <v>2.8681742967457152E-2</v>
      </c>
      <c r="L409" s="30">
        <f>G409/'Table 5.1'!M409</f>
        <v>-6.2123150009134997E-3</v>
      </c>
      <c r="M409" s="30">
        <f>H409/'Table 5.1'!N409</f>
        <v>0</v>
      </c>
      <c r="N409" s="64">
        <f>I409/'Table 5.1'!N409</f>
        <v>3.8370180887995447E-3</v>
      </c>
      <c r="O409" s="179">
        <f t="shared" si="12"/>
        <v>267</v>
      </c>
      <c r="P409" s="180">
        <f t="shared" si="13"/>
        <v>258</v>
      </c>
      <c r="Q409" s="157"/>
      <c r="R409" s="157"/>
      <c r="S409" s="157"/>
      <c r="T409" s="157"/>
      <c r="U409" s="157"/>
      <c r="V409" s="157"/>
      <c r="W409" s="157"/>
    </row>
    <row r="410" spans="1:23" x14ac:dyDescent="0.2">
      <c r="A410" s="157"/>
      <c r="B410" s="19">
        <v>122092353</v>
      </c>
      <c r="C410" s="74" t="s">
        <v>133</v>
      </c>
      <c r="D410" s="75" t="s">
        <v>128</v>
      </c>
      <c r="E410" s="86">
        <f>'Table 5.1'!J410-'Table 5.1'!K410</f>
        <v>-1.3000000000000234E-3</v>
      </c>
      <c r="F410" s="87">
        <f>'Table 5.1'!K410-'Table 5.1'!L410</f>
        <v>4.500000000000004E-3</v>
      </c>
      <c r="G410" s="87">
        <f>'Table 5.1'!L410-'Table 5.1'!M410</f>
        <v>8.3000000000000296E-3</v>
      </c>
      <c r="H410" s="88">
        <f>'Table 5.1'!M410-'Table 5.1'!N410</f>
        <v>0</v>
      </c>
      <c r="I410" s="81">
        <f>'Table 5.1'!J410-'Table 5.1'!N410</f>
        <v>1.150000000000001E-2</v>
      </c>
      <c r="J410" s="92">
        <f>E410/'Table 5.1'!K410</f>
        <v>-2.6655730982161644E-3</v>
      </c>
      <c r="K410" s="30">
        <f>F410/'Table 5.1'!L410</f>
        <v>9.3129139072847759E-3</v>
      </c>
      <c r="L410" s="30">
        <f>G410/'Table 5.1'!M410</f>
        <v>1.7477363655506485E-2</v>
      </c>
      <c r="M410" s="30">
        <f>H410/'Table 5.1'!N410</f>
        <v>0</v>
      </c>
      <c r="N410" s="64">
        <f>I410/'Table 5.1'!N410</f>
        <v>2.4215624341966752E-2</v>
      </c>
      <c r="O410" s="179">
        <f t="shared" si="12"/>
        <v>221</v>
      </c>
      <c r="P410" s="180">
        <f t="shared" si="13"/>
        <v>164</v>
      </c>
      <c r="Q410" s="157"/>
      <c r="R410" s="157"/>
      <c r="S410" s="157"/>
      <c r="T410" s="157"/>
      <c r="U410" s="157"/>
      <c r="V410" s="157"/>
      <c r="W410" s="157"/>
    </row>
    <row r="411" spans="1:23" x14ac:dyDescent="0.2">
      <c r="A411" s="157"/>
      <c r="B411" s="19">
        <v>122097203</v>
      </c>
      <c r="C411" s="74" t="s">
        <v>134</v>
      </c>
      <c r="D411" s="75" t="s">
        <v>128</v>
      </c>
      <c r="E411" s="86">
        <f>'Table 5.1'!J411-'Table 5.1'!K411</f>
        <v>-5.6400000000000006E-2</v>
      </c>
      <c r="F411" s="87">
        <f>'Table 5.1'!K411-'Table 5.1'!L411</f>
        <v>2.1399999999999975E-2</v>
      </c>
      <c r="G411" s="87">
        <f>'Table 5.1'!L411-'Table 5.1'!M411</f>
        <v>8.900000000000019E-3</v>
      </c>
      <c r="H411" s="88">
        <f>'Table 5.1'!M411-'Table 5.1'!N411</f>
        <v>0</v>
      </c>
      <c r="I411" s="81">
        <f>'Table 5.1'!J411-'Table 5.1'!N411</f>
        <v>-2.6100000000000012E-2</v>
      </c>
      <c r="J411" s="92">
        <f>E411/'Table 5.1'!K411</f>
        <v>-6.3278357455402223E-2</v>
      </c>
      <c r="K411" s="30">
        <f>F411/'Table 5.1'!L411</f>
        <v>2.4600528796413352E-2</v>
      </c>
      <c r="L411" s="30">
        <f>G411/'Table 5.1'!M411</f>
        <v>1.0336817653890848E-2</v>
      </c>
      <c r="M411" s="30">
        <f>H411/'Table 5.1'!N411</f>
        <v>0</v>
      </c>
      <c r="N411" s="64">
        <f>I411/'Table 5.1'!N411</f>
        <v>-3.0313588850174232E-2</v>
      </c>
      <c r="O411" s="179">
        <f t="shared" si="12"/>
        <v>367</v>
      </c>
      <c r="P411" s="180">
        <f t="shared" si="13"/>
        <v>373</v>
      </c>
      <c r="Q411" s="157"/>
      <c r="R411" s="157"/>
      <c r="S411" s="157"/>
      <c r="T411" s="157"/>
      <c r="U411" s="157"/>
      <c r="V411" s="157"/>
      <c r="W411" s="157"/>
    </row>
    <row r="412" spans="1:23" x14ac:dyDescent="0.2">
      <c r="A412" s="157"/>
      <c r="B412" s="19">
        <v>122097502</v>
      </c>
      <c r="C412" s="74" t="s">
        <v>135</v>
      </c>
      <c r="D412" s="75" t="s">
        <v>128</v>
      </c>
      <c r="E412" s="86">
        <f>'Table 5.1'!J412-'Table 5.1'!K412</f>
        <v>5.4999999999999494E-3</v>
      </c>
      <c r="F412" s="87">
        <f>'Table 5.1'!K412-'Table 5.1'!L412</f>
        <v>7.0000000000003393E-4</v>
      </c>
      <c r="G412" s="87">
        <f>'Table 5.1'!L412-'Table 5.1'!M412</f>
        <v>1.4299999999999979E-2</v>
      </c>
      <c r="H412" s="88">
        <f>'Table 5.1'!M412-'Table 5.1'!N412</f>
        <v>0</v>
      </c>
      <c r="I412" s="81">
        <f>'Table 5.1'!J412-'Table 5.1'!N412</f>
        <v>2.0499999999999963E-2</v>
      </c>
      <c r="J412" s="92">
        <f>E412/'Table 5.1'!K412</f>
        <v>8.0491731303965301E-3</v>
      </c>
      <c r="K412" s="30">
        <f>F412/'Table 5.1'!L412</f>
        <v>1.0254907705831145E-3</v>
      </c>
      <c r="L412" s="30">
        <f>G412/'Table 5.1'!M412</f>
        <v>2.1397575938949542E-2</v>
      </c>
      <c r="M412" s="30">
        <f>H412/'Table 5.1'!N412</f>
        <v>0</v>
      </c>
      <c r="N412" s="64">
        <f>I412/'Table 5.1'!N412</f>
        <v>3.0674846625766816E-2</v>
      </c>
      <c r="O412" s="179">
        <f t="shared" si="12"/>
        <v>178</v>
      </c>
      <c r="P412" s="180">
        <f t="shared" si="13"/>
        <v>140</v>
      </c>
      <c r="Q412" s="157"/>
      <c r="R412" s="157"/>
      <c r="S412" s="157"/>
      <c r="T412" s="157"/>
      <c r="U412" s="157"/>
      <c r="V412" s="157"/>
      <c r="W412" s="157"/>
    </row>
    <row r="413" spans="1:23" x14ac:dyDescent="0.2">
      <c r="A413" s="157"/>
      <c r="B413" s="19">
        <v>122097604</v>
      </c>
      <c r="C413" s="74" t="s">
        <v>136</v>
      </c>
      <c r="D413" s="75" t="s">
        <v>128</v>
      </c>
      <c r="E413" s="86">
        <f>'Table 5.1'!J413-'Table 5.1'!K413</f>
        <v>1.8400000000000027E-2</v>
      </c>
      <c r="F413" s="87">
        <f>'Table 5.1'!K413-'Table 5.1'!L413</f>
        <v>2.2999999999999687E-3</v>
      </c>
      <c r="G413" s="87">
        <f>'Table 5.1'!L413-'Table 5.1'!M413</f>
        <v>-1.6699999999999993E-2</v>
      </c>
      <c r="H413" s="88">
        <f>'Table 5.1'!M413-'Table 5.1'!N413</f>
        <v>0</v>
      </c>
      <c r="I413" s="81">
        <f>'Table 5.1'!J413-'Table 5.1'!N413</f>
        <v>4.0000000000000036E-3</v>
      </c>
      <c r="J413" s="92">
        <f>E413/'Table 5.1'!K413</f>
        <v>3.882675669972574E-2</v>
      </c>
      <c r="K413" s="30">
        <f>F413/'Table 5.1'!L413</f>
        <v>4.8770144189990853E-3</v>
      </c>
      <c r="L413" s="30">
        <f>G413/'Table 5.1'!M413</f>
        <v>-3.4200286708990356E-2</v>
      </c>
      <c r="M413" s="30">
        <f>H413/'Table 5.1'!N413</f>
        <v>0</v>
      </c>
      <c r="N413" s="64">
        <f>I413/'Table 5.1'!N413</f>
        <v>8.191685439279138E-3</v>
      </c>
      <c r="O413" s="179">
        <f t="shared" si="12"/>
        <v>255</v>
      </c>
      <c r="P413" s="180">
        <f t="shared" si="13"/>
        <v>238</v>
      </c>
      <c r="Q413" s="157"/>
      <c r="R413" s="157"/>
      <c r="S413" s="157"/>
      <c r="T413" s="157"/>
      <c r="U413" s="157"/>
      <c r="V413" s="157"/>
      <c r="W413" s="157"/>
    </row>
    <row r="414" spans="1:23" x14ac:dyDescent="0.2">
      <c r="A414" s="157"/>
      <c r="B414" s="19">
        <v>122098003</v>
      </c>
      <c r="C414" s="74" t="s">
        <v>137</v>
      </c>
      <c r="D414" s="75" t="s">
        <v>128</v>
      </c>
      <c r="E414" s="86">
        <f>'Table 5.1'!J414-'Table 5.1'!K414</f>
        <v>1.1600000000000055E-2</v>
      </c>
      <c r="F414" s="87">
        <f>'Table 5.1'!K414-'Table 5.1'!L414</f>
        <v>-9.199999999999986E-3</v>
      </c>
      <c r="G414" s="87">
        <f>'Table 5.1'!L414-'Table 5.1'!M414</f>
        <v>-9.199999999999986E-3</v>
      </c>
      <c r="H414" s="88">
        <f>'Table 5.1'!M414-'Table 5.1'!N414</f>
        <v>0</v>
      </c>
      <c r="I414" s="81">
        <f>'Table 5.1'!J414-'Table 5.1'!N414</f>
        <v>-6.7999999999999172E-3</v>
      </c>
      <c r="J414" s="92">
        <f>E414/'Table 5.1'!K414</f>
        <v>1.5444015444015517E-2</v>
      </c>
      <c r="K414" s="30">
        <f>F414/'Table 5.1'!L414</f>
        <v>-1.2100486650006558E-2</v>
      </c>
      <c r="L414" s="30">
        <f>G414/'Table 5.1'!M414</f>
        <v>-1.1955815464587377E-2</v>
      </c>
      <c r="M414" s="30">
        <f>H414/'Table 5.1'!N414</f>
        <v>0</v>
      </c>
      <c r="N414" s="64">
        <f>I414/'Table 5.1'!N414</f>
        <v>-8.8369070825210106E-3</v>
      </c>
      <c r="O414" s="179">
        <f t="shared" si="12"/>
        <v>316</v>
      </c>
      <c r="P414" s="180">
        <f t="shared" si="13"/>
        <v>321</v>
      </c>
      <c r="Q414" s="157"/>
      <c r="R414" s="157"/>
      <c r="S414" s="157"/>
      <c r="T414" s="157"/>
      <c r="U414" s="157"/>
      <c r="V414" s="157"/>
      <c r="W414" s="157"/>
    </row>
    <row r="415" spans="1:23" x14ac:dyDescent="0.2">
      <c r="A415" s="157"/>
      <c r="B415" s="19">
        <v>122098103</v>
      </c>
      <c r="C415" s="74" t="s">
        <v>138</v>
      </c>
      <c r="D415" s="75" t="s">
        <v>128</v>
      </c>
      <c r="E415" s="86">
        <f>'Table 5.1'!J415-'Table 5.1'!K415</f>
        <v>3.2200000000000006E-2</v>
      </c>
      <c r="F415" s="87">
        <f>'Table 5.1'!K415-'Table 5.1'!L415</f>
        <v>-1.3000000000000789E-3</v>
      </c>
      <c r="G415" s="87">
        <f>'Table 5.1'!L415-'Table 5.1'!M415</f>
        <v>-1.0199999999999987E-2</v>
      </c>
      <c r="H415" s="88">
        <f>'Table 5.1'!M415-'Table 5.1'!N415</f>
        <v>0</v>
      </c>
      <c r="I415" s="81">
        <f>'Table 5.1'!J415-'Table 5.1'!N415</f>
        <v>2.0699999999999941E-2</v>
      </c>
      <c r="J415" s="92">
        <f>E415/'Table 5.1'!K415</f>
        <v>4.528832630098454E-2</v>
      </c>
      <c r="K415" s="30">
        <f>F415/'Table 5.1'!L415</f>
        <v>-1.8250737048997317E-3</v>
      </c>
      <c r="L415" s="30">
        <f>G415/'Table 5.1'!M415</f>
        <v>-1.4117647058823511E-2</v>
      </c>
      <c r="M415" s="30">
        <f>H415/'Table 5.1'!N415</f>
        <v>0</v>
      </c>
      <c r="N415" s="64">
        <f>I415/'Table 5.1'!N415</f>
        <v>2.8650519031141786E-2</v>
      </c>
      <c r="O415" s="179">
        <f t="shared" si="12"/>
        <v>175</v>
      </c>
      <c r="P415" s="180">
        <f t="shared" si="13"/>
        <v>149</v>
      </c>
      <c r="Q415" s="157"/>
      <c r="R415" s="157"/>
      <c r="S415" s="157"/>
      <c r="T415" s="157"/>
      <c r="U415" s="157"/>
      <c r="V415" s="157"/>
      <c r="W415" s="157"/>
    </row>
    <row r="416" spans="1:23" x14ac:dyDescent="0.2">
      <c r="A416" s="157"/>
      <c r="B416" s="19">
        <v>122098202</v>
      </c>
      <c r="C416" s="74" t="s">
        <v>139</v>
      </c>
      <c r="D416" s="75" t="s">
        <v>128</v>
      </c>
      <c r="E416" s="86">
        <f>'Table 5.1'!J416-'Table 5.1'!K416</f>
        <v>4.9999999999994493E-4</v>
      </c>
      <c r="F416" s="87">
        <f>'Table 5.1'!K416-'Table 5.1'!L416</f>
        <v>-9.7999999999999199E-3</v>
      </c>
      <c r="G416" s="87">
        <f>'Table 5.1'!L416-'Table 5.1'!M416</f>
        <v>-1.2500000000000067E-2</v>
      </c>
      <c r="H416" s="88">
        <f>'Table 5.1'!M416-'Table 5.1'!N416</f>
        <v>0</v>
      </c>
      <c r="I416" s="81">
        <f>'Table 5.1'!J416-'Table 5.1'!N416</f>
        <v>-2.1800000000000042E-2</v>
      </c>
      <c r="J416" s="92">
        <f>E416/'Table 5.1'!K416</f>
        <v>8.2712985938783272E-4</v>
      </c>
      <c r="K416" s="30">
        <f>F416/'Table 5.1'!L416</f>
        <v>-1.5953117369363373E-2</v>
      </c>
      <c r="L416" s="30">
        <f>G416/'Table 5.1'!M416</f>
        <v>-1.9942565411614654E-2</v>
      </c>
      <c r="M416" s="30">
        <f>H416/'Table 5.1'!N416</f>
        <v>0</v>
      </c>
      <c r="N416" s="64">
        <f>I416/'Table 5.1'!N416</f>
        <v>-3.4779834077855842E-2</v>
      </c>
      <c r="O416" s="179">
        <f t="shared" si="12"/>
        <v>356</v>
      </c>
      <c r="P416" s="180">
        <f t="shared" si="13"/>
        <v>385</v>
      </c>
      <c r="Q416" s="157"/>
      <c r="R416" s="157"/>
      <c r="S416" s="157"/>
      <c r="T416" s="157"/>
      <c r="U416" s="157"/>
      <c r="V416" s="157"/>
      <c r="W416" s="157"/>
    </row>
    <row r="417" spans="1:23" x14ac:dyDescent="0.2">
      <c r="A417" s="157"/>
      <c r="B417" s="19">
        <v>122098403</v>
      </c>
      <c r="C417" s="74" t="s">
        <v>140</v>
      </c>
      <c r="D417" s="75" t="s">
        <v>128</v>
      </c>
      <c r="E417" s="86">
        <f>'Table 5.1'!J417-'Table 5.1'!K417</f>
        <v>1.6899999999999915E-2</v>
      </c>
      <c r="F417" s="87">
        <f>'Table 5.1'!K417-'Table 5.1'!L417</f>
        <v>1.5600000000000058E-2</v>
      </c>
      <c r="G417" s="87">
        <f>'Table 5.1'!L417-'Table 5.1'!M417</f>
        <v>3.3999999999999586E-3</v>
      </c>
      <c r="H417" s="88">
        <f>'Table 5.1'!M417-'Table 5.1'!N417</f>
        <v>0</v>
      </c>
      <c r="I417" s="81">
        <f>'Table 5.1'!J417-'Table 5.1'!N417</f>
        <v>3.5899999999999932E-2</v>
      </c>
      <c r="J417" s="92">
        <f>E417/'Table 5.1'!K417</f>
        <v>2.0332050048123093E-2</v>
      </c>
      <c r="K417" s="30">
        <f>F417/'Table 5.1'!L417</f>
        <v>1.912702305051503E-2</v>
      </c>
      <c r="L417" s="30">
        <f>G417/'Table 5.1'!M417</f>
        <v>4.1861610440777621E-3</v>
      </c>
      <c r="M417" s="30">
        <f>H417/'Table 5.1'!N417</f>
        <v>0</v>
      </c>
      <c r="N417" s="64">
        <f>I417/'Table 5.1'!N417</f>
        <v>4.4200935730115652E-2</v>
      </c>
      <c r="O417" s="179">
        <f t="shared" si="12"/>
        <v>120</v>
      </c>
      <c r="P417" s="180">
        <f t="shared" si="13"/>
        <v>96</v>
      </c>
      <c r="Q417" s="157"/>
      <c r="R417" s="157"/>
      <c r="S417" s="157"/>
      <c r="T417" s="157"/>
      <c r="U417" s="157"/>
      <c r="V417" s="157"/>
      <c r="W417" s="157"/>
    </row>
    <row r="418" spans="1:23" x14ac:dyDescent="0.2">
      <c r="A418" s="157"/>
      <c r="B418" s="19">
        <v>123460302</v>
      </c>
      <c r="C418" s="74" t="s">
        <v>417</v>
      </c>
      <c r="D418" s="75" t="s">
        <v>418</v>
      </c>
      <c r="E418" s="86">
        <f>'Table 5.1'!J418-'Table 5.1'!K418</f>
        <v>-2.3399999999999976E-2</v>
      </c>
      <c r="F418" s="87">
        <f>'Table 5.1'!K418-'Table 5.1'!L418</f>
        <v>2.2999999999999687E-3</v>
      </c>
      <c r="G418" s="87">
        <f>'Table 5.1'!L418-'Table 5.1'!M418</f>
        <v>-4.0999999999999925E-3</v>
      </c>
      <c r="H418" s="88">
        <f>'Table 5.1'!M418-'Table 5.1'!N418</f>
        <v>0</v>
      </c>
      <c r="I418" s="81">
        <f>'Table 5.1'!J418-'Table 5.1'!N418</f>
        <v>-2.52E-2</v>
      </c>
      <c r="J418" s="92">
        <f>E418/'Table 5.1'!K418</f>
        <v>-3.3248081841432194E-2</v>
      </c>
      <c r="K418" s="30">
        <f>F418/'Table 5.1'!L418</f>
        <v>3.2786885245901193E-3</v>
      </c>
      <c r="L418" s="30">
        <f>G418/'Table 5.1'!M418</f>
        <v>-5.8106575963718715E-3</v>
      </c>
      <c r="M418" s="30">
        <f>H418/'Table 5.1'!N418</f>
        <v>0</v>
      </c>
      <c r="N418" s="64">
        <f>I418/'Table 5.1'!N418</f>
        <v>-3.5714285714285712E-2</v>
      </c>
      <c r="O418" s="179">
        <f t="shared" si="12"/>
        <v>366</v>
      </c>
      <c r="P418" s="180">
        <f t="shared" si="13"/>
        <v>390</v>
      </c>
      <c r="Q418" s="157"/>
      <c r="R418" s="157"/>
      <c r="S418" s="157"/>
      <c r="T418" s="157"/>
      <c r="U418" s="157"/>
      <c r="V418" s="157"/>
      <c r="W418" s="157"/>
    </row>
    <row r="419" spans="1:23" x14ac:dyDescent="0.2">
      <c r="A419" s="157"/>
      <c r="B419" s="19">
        <v>123460504</v>
      </c>
      <c r="C419" s="74" t="s">
        <v>419</v>
      </c>
      <c r="D419" s="75" t="s">
        <v>418</v>
      </c>
      <c r="E419" s="86">
        <f>'Table 5.1'!J419-'Table 5.1'!K419</f>
        <v>-1.0000000000000009E-2</v>
      </c>
      <c r="F419" s="87">
        <f>'Table 5.1'!K419-'Table 5.1'!L419</f>
        <v>-2.0000000000000018E-3</v>
      </c>
      <c r="G419" s="87">
        <f>'Table 5.1'!L419-'Table 5.1'!M419</f>
        <v>-9.0700000000000003E-2</v>
      </c>
      <c r="H419" s="88">
        <f>'Table 5.1'!M419-'Table 5.1'!N419</f>
        <v>0</v>
      </c>
      <c r="I419" s="81">
        <f>'Table 5.1'!J419-'Table 5.1'!N419</f>
        <v>-0.10270000000000001</v>
      </c>
      <c r="J419" s="92">
        <f>E419/'Table 5.1'!K419</f>
        <v>-1.8258170531312779E-2</v>
      </c>
      <c r="K419" s="30">
        <f>F419/'Table 5.1'!L419</f>
        <v>-3.6383481899217788E-3</v>
      </c>
      <c r="L419" s="30">
        <f>G419/'Table 5.1'!M419</f>
        <v>-0.14163023110555903</v>
      </c>
      <c r="M419" s="30">
        <f>H419/'Table 5.1'!N419</f>
        <v>0</v>
      </c>
      <c r="N419" s="64">
        <f>I419/'Table 5.1'!N419</f>
        <v>-0.16036851967520302</v>
      </c>
      <c r="O419" s="179">
        <f t="shared" si="12"/>
        <v>480</v>
      </c>
      <c r="P419" s="180">
        <f t="shared" si="13"/>
        <v>500</v>
      </c>
      <c r="Q419" s="157"/>
      <c r="R419" s="157"/>
      <c r="S419" s="157"/>
      <c r="T419" s="157"/>
      <c r="U419" s="157"/>
      <c r="V419" s="157"/>
      <c r="W419" s="157"/>
    </row>
    <row r="420" spans="1:23" x14ac:dyDescent="0.2">
      <c r="A420" s="157"/>
      <c r="B420" s="19">
        <v>123461302</v>
      </c>
      <c r="C420" s="74" t="s">
        <v>420</v>
      </c>
      <c r="D420" s="75" t="s">
        <v>418</v>
      </c>
      <c r="E420" s="86">
        <f>'Table 5.1'!J420-'Table 5.1'!K420</f>
        <v>6.5000000000000613E-3</v>
      </c>
      <c r="F420" s="87">
        <f>'Table 5.1'!K420-'Table 5.1'!L420</f>
        <v>1.8499999999999961E-2</v>
      </c>
      <c r="G420" s="87">
        <f>'Table 5.1'!L420-'Table 5.1'!M420</f>
        <v>0</v>
      </c>
      <c r="H420" s="88">
        <f>'Table 5.1'!M420-'Table 5.1'!N420</f>
        <v>0</v>
      </c>
      <c r="I420" s="81">
        <f>'Table 5.1'!J420-'Table 5.1'!N420</f>
        <v>2.5000000000000022E-2</v>
      </c>
      <c r="J420" s="92">
        <f>E420/'Table 5.1'!K420</f>
        <v>9.0415913200724181E-3</v>
      </c>
      <c r="K420" s="30">
        <f>F420/'Table 5.1'!L420</f>
        <v>2.6413478012564193E-2</v>
      </c>
      <c r="L420" s="30">
        <f>G420/'Table 5.1'!M420</f>
        <v>0</v>
      </c>
      <c r="M420" s="30">
        <f>H420/'Table 5.1'!N420</f>
        <v>0</v>
      </c>
      <c r="N420" s="64">
        <f>I420/'Table 5.1'!N420</f>
        <v>3.5693889206167936E-2</v>
      </c>
      <c r="O420" s="179">
        <f t="shared" si="12"/>
        <v>155</v>
      </c>
      <c r="P420" s="180">
        <f t="shared" si="13"/>
        <v>131</v>
      </c>
      <c r="Q420" s="157"/>
      <c r="R420" s="157"/>
      <c r="S420" s="157"/>
      <c r="T420" s="157"/>
      <c r="U420" s="157"/>
      <c r="V420" s="157"/>
      <c r="W420" s="157"/>
    </row>
    <row r="421" spans="1:23" x14ac:dyDescent="0.2">
      <c r="A421" s="157"/>
      <c r="B421" s="19">
        <v>123461602</v>
      </c>
      <c r="C421" s="74" t="s">
        <v>421</v>
      </c>
      <c r="D421" s="75" t="s">
        <v>418</v>
      </c>
      <c r="E421" s="86">
        <f>'Table 5.1'!J421-'Table 5.1'!K421</f>
        <v>-9.300000000000086E-3</v>
      </c>
      <c r="F421" s="87">
        <f>'Table 5.1'!K421-'Table 5.1'!L421</f>
        <v>1.0800000000000032E-2</v>
      </c>
      <c r="G421" s="87">
        <f>'Table 5.1'!L421-'Table 5.1'!M421</f>
        <v>-5.0000000000000044E-3</v>
      </c>
      <c r="H421" s="88">
        <f>'Table 5.1'!M421-'Table 5.1'!N421</f>
        <v>0</v>
      </c>
      <c r="I421" s="81">
        <f>'Table 5.1'!J421-'Table 5.1'!N421</f>
        <v>-3.5000000000000586E-3</v>
      </c>
      <c r="J421" s="92">
        <f>E421/'Table 5.1'!K421</f>
        <v>-1.5258408531583405E-2</v>
      </c>
      <c r="K421" s="30">
        <f>F421/'Table 5.1'!L421</f>
        <v>1.8039084683480928E-2</v>
      </c>
      <c r="L421" s="30">
        <f>G421/'Table 5.1'!M421</f>
        <v>-8.2822594003644258E-3</v>
      </c>
      <c r="M421" s="30">
        <f>H421/'Table 5.1'!N421</f>
        <v>0</v>
      </c>
      <c r="N421" s="64">
        <f>I421/'Table 5.1'!N421</f>
        <v>-5.7975815802551907E-3</v>
      </c>
      <c r="O421" s="179">
        <f t="shared" si="12"/>
        <v>304</v>
      </c>
      <c r="P421" s="180">
        <f t="shared" si="13"/>
        <v>314</v>
      </c>
      <c r="Q421" s="157"/>
      <c r="R421" s="157"/>
      <c r="S421" s="157"/>
      <c r="T421" s="157"/>
      <c r="U421" s="157"/>
      <c r="V421" s="157"/>
      <c r="W421" s="157"/>
    </row>
    <row r="422" spans="1:23" x14ac:dyDescent="0.2">
      <c r="A422" s="157"/>
      <c r="B422" s="19">
        <v>123463603</v>
      </c>
      <c r="C422" s="74" t="s">
        <v>422</v>
      </c>
      <c r="D422" s="75" t="s">
        <v>418</v>
      </c>
      <c r="E422" s="86">
        <f>'Table 5.1'!J422-'Table 5.1'!K422</f>
        <v>-1.319999999999999E-2</v>
      </c>
      <c r="F422" s="87">
        <f>'Table 5.1'!K422-'Table 5.1'!L422</f>
        <v>8.1999999999999851E-3</v>
      </c>
      <c r="G422" s="87">
        <f>'Table 5.1'!L422-'Table 5.1'!M422</f>
        <v>-2.9000000000000137E-3</v>
      </c>
      <c r="H422" s="88">
        <f>'Table 5.1'!M422-'Table 5.1'!N422</f>
        <v>0</v>
      </c>
      <c r="I422" s="81">
        <f>'Table 5.1'!J422-'Table 5.1'!N422</f>
        <v>-7.9000000000000181E-3</v>
      </c>
      <c r="J422" s="92">
        <f>E422/'Table 5.1'!K422</f>
        <v>-1.9960683502192635E-2</v>
      </c>
      <c r="K422" s="30">
        <f>F422/'Table 5.1'!L422</f>
        <v>1.2555504516919285E-2</v>
      </c>
      <c r="L422" s="30">
        <f>G422/'Table 5.1'!M422</f>
        <v>-4.4207317073170936E-3</v>
      </c>
      <c r="M422" s="30">
        <f>H422/'Table 5.1'!N422</f>
        <v>0</v>
      </c>
      <c r="N422" s="64">
        <f>I422/'Table 5.1'!N422</f>
        <v>-1.2042682926829295E-2</v>
      </c>
      <c r="O422" s="179">
        <f t="shared" si="12"/>
        <v>318</v>
      </c>
      <c r="P422" s="180">
        <f t="shared" si="13"/>
        <v>331</v>
      </c>
      <c r="Q422" s="157"/>
      <c r="R422" s="157"/>
      <c r="S422" s="157"/>
      <c r="T422" s="157"/>
      <c r="U422" s="157"/>
      <c r="V422" s="157"/>
      <c r="W422" s="157"/>
    </row>
    <row r="423" spans="1:23" x14ac:dyDescent="0.2">
      <c r="A423" s="157"/>
      <c r="B423" s="19">
        <v>123463803</v>
      </c>
      <c r="C423" s="74" t="s">
        <v>423</v>
      </c>
      <c r="D423" s="75" t="s">
        <v>418</v>
      </c>
      <c r="E423" s="86">
        <f>'Table 5.1'!J423-'Table 5.1'!K423</f>
        <v>-0.1351</v>
      </c>
      <c r="F423" s="87">
        <f>'Table 5.1'!K423-'Table 5.1'!L423</f>
        <v>-5.3199999999999914E-2</v>
      </c>
      <c r="G423" s="87">
        <f>'Table 5.1'!L423-'Table 5.1'!M423</f>
        <v>0.1331</v>
      </c>
      <c r="H423" s="88">
        <f>'Table 5.1'!M423-'Table 5.1'!N423</f>
        <v>0</v>
      </c>
      <c r="I423" s="81">
        <f>'Table 5.1'!J423-'Table 5.1'!N423</f>
        <v>-5.5199999999999916E-2</v>
      </c>
      <c r="J423" s="92">
        <f>E423/'Table 5.1'!K423</f>
        <v>-0.17166454891994917</v>
      </c>
      <c r="K423" s="30">
        <f>F423/'Table 5.1'!L423</f>
        <v>-6.3318257557724258E-2</v>
      </c>
      <c r="L423" s="30">
        <f>G423/'Table 5.1'!M423</f>
        <v>0.18823363032102958</v>
      </c>
      <c r="M423" s="30">
        <f>H423/'Table 5.1'!N423</f>
        <v>0</v>
      </c>
      <c r="N423" s="64">
        <f>I423/'Table 5.1'!N423</f>
        <v>-7.8065337293169168E-2</v>
      </c>
      <c r="O423" s="179">
        <f t="shared" si="12"/>
        <v>441</v>
      </c>
      <c r="P423" s="180">
        <f t="shared" si="13"/>
        <v>473</v>
      </c>
      <c r="Q423" s="157"/>
      <c r="R423" s="157"/>
      <c r="S423" s="157"/>
      <c r="T423" s="157"/>
      <c r="U423" s="157"/>
      <c r="V423" s="157"/>
      <c r="W423" s="157"/>
    </row>
    <row r="424" spans="1:23" x14ac:dyDescent="0.2">
      <c r="A424" s="157"/>
      <c r="B424" s="19">
        <v>123464502</v>
      </c>
      <c r="C424" s="74" t="s">
        <v>424</v>
      </c>
      <c r="D424" s="75" t="s">
        <v>418</v>
      </c>
      <c r="E424" s="86">
        <f>'Table 5.1'!J424-'Table 5.1'!K424</f>
        <v>-5.7000000000000384E-3</v>
      </c>
      <c r="F424" s="87">
        <f>'Table 5.1'!K424-'Table 5.1'!L424</f>
        <v>3.5000000000000031E-3</v>
      </c>
      <c r="G424" s="87">
        <f>'Table 5.1'!L424-'Table 5.1'!M424</f>
        <v>-1.2299999999999978E-2</v>
      </c>
      <c r="H424" s="88">
        <f>'Table 5.1'!M424-'Table 5.1'!N424</f>
        <v>0</v>
      </c>
      <c r="I424" s="81">
        <f>'Table 5.1'!J424-'Table 5.1'!N424</f>
        <v>-1.4500000000000013E-2</v>
      </c>
      <c r="J424" s="92">
        <f>E424/'Table 5.1'!K424</f>
        <v>-1.2242268041237195E-2</v>
      </c>
      <c r="K424" s="30">
        <f>F424/'Table 5.1'!L424</f>
        <v>7.5741181562432435E-3</v>
      </c>
      <c r="L424" s="30">
        <f>G424/'Table 5.1'!M424</f>
        <v>-2.5927487352445149E-2</v>
      </c>
      <c r="M424" s="30">
        <f>H424/'Table 5.1'!N424</f>
        <v>0</v>
      </c>
      <c r="N424" s="64">
        <f>I424/'Table 5.1'!N424</f>
        <v>-3.0564924114671193E-2</v>
      </c>
      <c r="O424" s="179">
        <f t="shared" si="12"/>
        <v>333</v>
      </c>
      <c r="P424" s="180">
        <f t="shared" si="13"/>
        <v>375</v>
      </c>
      <c r="Q424" s="157"/>
      <c r="R424" s="157"/>
      <c r="S424" s="157"/>
      <c r="T424" s="157"/>
      <c r="U424" s="157"/>
      <c r="V424" s="157"/>
      <c r="W424" s="157"/>
    </row>
    <row r="425" spans="1:23" x14ac:dyDescent="0.2">
      <c r="A425" s="157"/>
      <c r="B425" s="19">
        <v>123464603</v>
      </c>
      <c r="C425" s="74" t="s">
        <v>425</v>
      </c>
      <c r="D425" s="75" t="s">
        <v>418</v>
      </c>
      <c r="E425" s="86">
        <f>'Table 5.1'!J425-'Table 5.1'!K425</f>
        <v>7.7000000000000401E-3</v>
      </c>
      <c r="F425" s="87">
        <f>'Table 5.1'!K425-'Table 5.1'!L425</f>
        <v>3.2499999999999973E-2</v>
      </c>
      <c r="G425" s="87">
        <f>'Table 5.1'!L425-'Table 5.1'!M425</f>
        <v>1.0000000000000009E-3</v>
      </c>
      <c r="H425" s="88">
        <f>'Table 5.1'!M425-'Table 5.1'!N425</f>
        <v>0</v>
      </c>
      <c r="I425" s="81">
        <f>'Table 5.1'!J425-'Table 5.1'!N425</f>
        <v>4.1200000000000014E-2</v>
      </c>
      <c r="J425" s="92">
        <f>E425/'Table 5.1'!K425</f>
        <v>1.4291017074981515E-2</v>
      </c>
      <c r="K425" s="30">
        <f>F425/'Table 5.1'!L425</f>
        <v>6.419119099348207E-2</v>
      </c>
      <c r="L425" s="30">
        <f>G425/'Table 5.1'!M425</f>
        <v>1.979022362952703E-3</v>
      </c>
      <c r="M425" s="30">
        <f>H425/'Table 5.1'!N425</f>
        <v>0</v>
      </c>
      <c r="N425" s="64">
        <f>I425/'Table 5.1'!N425</f>
        <v>8.1535721353651336E-2</v>
      </c>
      <c r="O425" s="179">
        <f t="shared" si="12"/>
        <v>106</v>
      </c>
      <c r="P425" s="180">
        <f t="shared" si="13"/>
        <v>37</v>
      </c>
      <c r="Q425" s="157"/>
      <c r="R425" s="157"/>
      <c r="S425" s="157"/>
      <c r="T425" s="157"/>
      <c r="U425" s="157"/>
      <c r="V425" s="157"/>
      <c r="W425" s="157"/>
    </row>
    <row r="426" spans="1:23" x14ac:dyDescent="0.2">
      <c r="A426" s="157"/>
      <c r="B426" s="19">
        <v>123465303</v>
      </c>
      <c r="C426" s="74" t="s">
        <v>426</v>
      </c>
      <c r="D426" s="75" t="s">
        <v>418</v>
      </c>
      <c r="E426" s="86">
        <f>'Table 5.1'!J426-'Table 5.1'!K426</f>
        <v>1.3899999999999912E-2</v>
      </c>
      <c r="F426" s="87">
        <f>'Table 5.1'!K426-'Table 5.1'!L426</f>
        <v>3.6000000000000476E-3</v>
      </c>
      <c r="G426" s="87">
        <f>'Table 5.1'!L426-'Table 5.1'!M426</f>
        <v>2.8000000000000247E-3</v>
      </c>
      <c r="H426" s="88">
        <f>'Table 5.1'!M426-'Table 5.1'!N426</f>
        <v>0</v>
      </c>
      <c r="I426" s="81">
        <f>'Table 5.1'!J426-'Table 5.1'!N426</f>
        <v>2.0299999999999985E-2</v>
      </c>
      <c r="J426" s="92">
        <f>E426/'Table 5.1'!K426</f>
        <v>2.5836431226765634E-2</v>
      </c>
      <c r="K426" s="30">
        <f>F426/'Table 5.1'!L426</f>
        <v>6.736526946107874E-3</v>
      </c>
      <c r="L426" s="30">
        <f>G426/'Table 5.1'!M426</f>
        <v>5.2671181339353362E-3</v>
      </c>
      <c r="M426" s="30">
        <f>H426/'Table 5.1'!N426</f>
        <v>0</v>
      </c>
      <c r="N426" s="64">
        <f>I426/'Table 5.1'!N426</f>
        <v>3.8186606471030823E-2</v>
      </c>
      <c r="O426" s="179">
        <f t="shared" si="12"/>
        <v>181</v>
      </c>
      <c r="P426" s="180">
        <f t="shared" si="13"/>
        <v>119</v>
      </c>
      <c r="Q426" s="157"/>
      <c r="R426" s="157"/>
      <c r="S426" s="157"/>
      <c r="T426" s="157"/>
      <c r="U426" s="157"/>
      <c r="V426" s="157"/>
      <c r="W426" s="157"/>
    </row>
    <row r="427" spans="1:23" x14ac:dyDescent="0.2">
      <c r="A427" s="157"/>
      <c r="B427" s="19">
        <v>123465602</v>
      </c>
      <c r="C427" s="74" t="s">
        <v>427</v>
      </c>
      <c r="D427" s="75" t="s">
        <v>418</v>
      </c>
      <c r="E427" s="86">
        <f>'Table 5.1'!J427-'Table 5.1'!K427</f>
        <v>1.5500000000000069E-2</v>
      </c>
      <c r="F427" s="87">
        <f>'Table 5.1'!K427-'Table 5.1'!L427</f>
        <v>9.7999999999999199E-3</v>
      </c>
      <c r="G427" s="87">
        <f>'Table 5.1'!L427-'Table 5.1'!M427</f>
        <v>-6.6999999999999282E-3</v>
      </c>
      <c r="H427" s="88">
        <f>'Table 5.1'!M427-'Table 5.1'!N427</f>
        <v>0</v>
      </c>
      <c r="I427" s="81">
        <f>'Table 5.1'!J427-'Table 5.1'!N427</f>
        <v>1.8600000000000061E-2</v>
      </c>
      <c r="J427" s="92">
        <f>E427/'Table 5.1'!K427</f>
        <v>1.6213389121338986E-2</v>
      </c>
      <c r="K427" s="30">
        <f>F427/'Table 5.1'!L427</f>
        <v>1.0357218347072416E-2</v>
      </c>
      <c r="L427" s="30">
        <f>G427/'Table 5.1'!M427</f>
        <v>-7.031168013432604E-3</v>
      </c>
      <c r="M427" s="30">
        <f>H427/'Table 5.1'!N427</f>
        <v>0</v>
      </c>
      <c r="N427" s="64">
        <f>I427/'Table 5.1'!N427</f>
        <v>1.9519361947738546E-2</v>
      </c>
      <c r="O427" s="179">
        <f t="shared" si="12"/>
        <v>186</v>
      </c>
      <c r="P427" s="180">
        <f t="shared" si="13"/>
        <v>185</v>
      </c>
      <c r="Q427" s="157"/>
      <c r="R427" s="157"/>
      <c r="S427" s="157"/>
      <c r="T427" s="157"/>
      <c r="U427" s="157"/>
      <c r="V427" s="157"/>
      <c r="W427" s="157"/>
    </row>
    <row r="428" spans="1:23" x14ac:dyDescent="0.2">
      <c r="A428" s="157"/>
      <c r="B428" s="19">
        <v>123465702</v>
      </c>
      <c r="C428" s="74" t="s">
        <v>428</v>
      </c>
      <c r="D428" s="75" t="s">
        <v>418</v>
      </c>
      <c r="E428" s="86">
        <f>'Table 5.1'!J428-'Table 5.1'!K428</f>
        <v>4.4999999999999485E-3</v>
      </c>
      <c r="F428" s="87">
        <f>'Table 5.1'!K428-'Table 5.1'!L428</f>
        <v>1.4400000000000079E-2</v>
      </c>
      <c r="G428" s="87">
        <f>'Table 5.1'!L428-'Table 5.1'!M428</f>
        <v>8.599999999999941E-3</v>
      </c>
      <c r="H428" s="88">
        <f>'Table 5.1'!M428-'Table 5.1'!N428</f>
        <v>0</v>
      </c>
      <c r="I428" s="81">
        <f>'Table 5.1'!J428-'Table 5.1'!N428</f>
        <v>2.7499999999999969E-2</v>
      </c>
      <c r="J428" s="92">
        <f>E428/'Table 5.1'!K428</f>
        <v>6.4738886491151606E-3</v>
      </c>
      <c r="K428" s="30">
        <f>F428/'Table 5.1'!L428</f>
        <v>2.1154693697664286E-2</v>
      </c>
      <c r="L428" s="30">
        <f>G428/'Table 5.1'!M428</f>
        <v>1.279571492337441E-2</v>
      </c>
      <c r="M428" s="30">
        <f>H428/'Table 5.1'!N428</f>
        <v>0</v>
      </c>
      <c r="N428" s="64">
        <f>I428/'Table 5.1'!N428</f>
        <v>4.091653027823236E-2</v>
      </c>
      <c r="O428" s="179">
        <f t="shared" si="12"/>
        <v>147</v>
      </c>
      <c r="P428" s="180">
        <f t="shared" si="13"/>
        <v>104</v>
      </c>
      <c r="Q428" s="157"/>
      <c r="R428" s="157"/>
      <c r="S428" s="157"/>
      <c r="T428" s="157"/>
      <c r="U428" s="157"/>
      <c r="V428" s="157"/>
      <c r="W428" s="157"/>
    </row>
    <row r="429" spans="1:23" x14ac:dyDescent="0.2">
      <c r="A429" s="157"/>
      <c r="B429" s="19">
        <v>123466103</v>
      </c>
      <c r="C429" s="74" t="s">
        <v>429</v>
      </c>
      <c r="D429" s="75" t="s">
        <v>418</v>
      </c>
      <c r="E429" s="86">
        <f>'Table 5.1'!J429-'Table 5.1'!K429</f>
        <v>1.4100000000000001E-2</v>
      </c>
      <c r="F429" s="87">
        <f>'Table 5.1'!K429-'Table 5.1'!L429</f>
        <v>-2.6999999999999247E-3</v>
      </c>
      <c r="G429" s="87">
        <f>'Table 5.1'!L429-'Table 5.1'!M429</f>
        <v>-5.2000000000000934E-3</v>
      </c>
      <c r="H429" s="88">
        <f>'Table 5.1'!M429-'Table 5.1'!N429</f>
        <v>0</v>
      </c>
      <c r="I429" s="81">
        <f>'Table 5.1'!J429-'Table 5.1'!N429</f>
        <v>6.1999999999999833E-3</v>
      </c>
      <c r="J429" s="92">
        <f>E429/'Table 5.1'!K429</f>
        <v>2.4946921443736732E-2</v>
      </c>
      <c r="K429" s="30">
        <f>F429/'Table 5.1'!L429</f>
        <v>-4.754358161648045E-3</v>
      </c>
      <c r="L429" s="30">
        <f>G429/'Table 5.1'!M429</f>
        <v>-9.0734601291224785E-3</v>
      </c>
      <c r="M429" s="30">
        <f>H429/'Table 5.1'!N429</f>
        <v>0</v>
      </c>
      <c r="N429" s="64">
        <f>I429/'Table 5.1'!N429</f>
        <v>1.0818356307799655E-2</v>
      </c>
      <c r="O429" s="179">
        <f t="shared" si="12"/>
        <v>246</v>
      </c>
      <c r="P429" s="180">
        <f t="shared" si="13"/>
        <v>226</v>
      </c>
      <c r="Q429" s="157"/>
      <c r="R429" s="157"/>
      <c r="S429" s="157"/>
      <c r="T429" s="157"/>
      <c r="U429" s="157"/>
      <c r="V429" s="157"/>
      <c r="W429" s="157"/>
    </row>
    <row r="430" spans="1:23" x14ac:dyDescent="0.2">
      <c r="A430" s="157"/>
      <c r="B430" s="19">
        <v>123466303</v>
      </c>
      <c r="C430" s="74" t="s">
        <v>430</v>
      </c>
      <c r="D430" s="75" t="s">
        <v>418</v>
      </c>
      <c r="E430" s="86">
        <f>'Table 5.1'!J430-'Table 5.1'!K430</f>
        <v>1.3299999999999979E-2</v>
      </c>
      <c r="F430" s="87">
        <f>'Table 5.1'!K430-'Table 5.1'!L430</f>
        <v>2.0699999999999941E-2</v>
      </c>
      <c r="G430" s="87">
        <f>'Table 5.1'!L430-'Table 5.1'!M430</f>
        <v>2.3700000000000054E-2</v>
      </c>
      <c r="H430" s="88">
        <f>'Table 5.1'!M430-'Table 5.1'!N430</f>
        <v>0</v>
      </c>
      <c r="I430" s="81">
        <f>'Table 5.1'!J430-'Table 5.1'!N430</f>
        <v>5.7699999999999974E-2</v>
      </c>
      <c r="J430" s="92">
        <f>E430/'Table 5.1'!K430</f>
        <v>1.7268242015060994E-2</v>
      </c>
      <c r="K430" s="30">
        <f>F430/'Table 5.1'!L430</f>
        <v>2.7618412274849818E-2</v>
      </c>
      <c r="L430" s="30">
        <f>G430/'Table 5.1'!M430</f>
        <v>3.2653623587765301E-2</v>
      </c>
      <c r="M430" s="30">
        <f>H430/'Table 5.1'!N430</f>
        <v>0</v>
      </c>
      <c r="N430" s="64">
        <f>I430/'Table 5.1'!N430</f>
        <v>7.9498484430972682E-2</v>
      </c>
      <c r="O430" s="179">
        <f t="shared" si="12"/>
        <v>67</v>
      </c>
      <c r="P430" s="180">
        <f t="shared" si="13"/>
        <v>41</v>
      </c>
      <c r="Q430" s="157"/>
      <c r="R430" s="157"/>
      <c r="S430" s="157"/>
      <c r="T430" s="157"/>
      <c r="U430" s="157"/>
      <c r="V430" s="157"/>
      <c r="W430" s="157"/>
    </row>
    <row r="431" spans="1:23" x14ac:dyDescent="0.2">
      <c r="A431" s="157"/>
      <c r="B431" s="19">
        <v>123466403</v>
      </c>
      <c r="C431" s="74" t="s">
        <v>431</v>
      </c>
      <c r="D431" s="75" t="s">
        <v>418</v>
      </c>
      <c r="E431" s="86">
        <f>'Table 5.1'!J431-'Table 5.1'!K431</f>
        <v>2.9500000000000082E-2</v>
      </c>
      <c r="F431" s="87">
        <f>'Table 5.1'!K431-'Table 5.1'!L431</f>
        <v>-2.5800000000000045E-2</v>
      </c>
      <c r="G431" s="87">
        <f>'Table 5.1'!L431-'Table 5.1'!M431</f>
        <v>8.2699999999999996E-2</v>
      </c>
      <c r="H431" s="88">
        <f>'Table 5.1'!M431-'Table 5.1'!N431</f>
        <v>0</v>
      </c>
      <c r="I431" s="81">
        <f>'Table 5.1'!J431-'Table 5.1'!N431</f>
        <v>8.6400000000000032E-2</v>
      </c>
      <c r="J431" s="92">
        <f>E431/'Table 5.1'!K431</f>
        <v>2.4210094378334084E-2</v>
      </c>
      <c r="K431" s="30">
        <f>F431/'Table 5.1'!L431</f>
        <v>-2.0734549545929477E-2</v>
      </c>
      <c r="L431" s="30">
        <f>G431/'Table 5.1'!M431</f>
        <v>7.1194903581267219E-2</v>
      </c>
      <c r="M431" s="30">
        <f>H431/'Table 5.1'!N431</f>
        <v>0</v>
      </c>
      <c r="N431" s="64">
        <f>I431/'Table 5.1'!N431</f>
        <v>7.4380165289256228E-2</v>
      </c>
      <c r="O431" s="179">
        <f t="shared" si="12"/>
        <v>36</v>
      </c>
      <c r="P431" s="180">
        <f t="shared" si="13"/>
        <v>47</v>
      </c>
      <c r="Q431" s="157"/>
      <c r="R431" s="157"/>
      <c r="S431" s="157"/>
      <c r="T431" s="157"/>
      <c r="U431" s="157"/>
      <c r="V431" s="157"/>
      <c r="W431" s="157"/>
    </row>
    <row r="432" spans="1:23" x14ac:dyDescent="0.2">
      <c r="A432" s="157"/>
      <c r="B432" s="19">
        <v>123467103</v>
      </c>
      <c r="C432" s="74" t="s">
        <v>432</v>
      </c>
      <c r="D432" s="75" t="s">
        <v>418</v>
      </c>
      <c r="E432" s="86">
        <f>'Table 5.1'!J432-'Table 5.1'!K432</f>
        <v>1.9299999999999984E-2</v>
      </c>
      <c r="F432" s="87">
        <f>'Table 5.1'!K432-'Table 5.1'!L432</f>
        <v>-9.7000000000000419E-3</v>
      </c>
      <c r="G432" s="87">
        <f>'Table 5.1'!L432-'Table 5.1'!M432</f>
        <v>-6.0000000000000053E-3</v>
      </c>
      <c r="H432" s="88">
        <f>'Table 5.1'!M432-'Table 5.1'!N432</f>
        <v>0</v>
      </c>
      <c r="I432" s="81">
        <f>'Table 5.1'!J432-'Table 5.1'!N432</f>
        <v>3.5999999999999366E-3</v>
      </c>
      <c r="J432" s="92">
        <f>E432/'Table 5.1'!K432</f>
        <v>2.9317940148868273E-2</v>
      </c>
      <c r="K432" s="30">
        <f>F432/'Table 5.1'!L432</f>
        <v>-1.4520958083832398E-2</v>
      </c>
      <c r="L432" s="30">
        <f>G432/'Table 5.1'!M432</f>
        <v>-8.9020771513353188E-3</v>
      </c>
      <c r="M432" s="30">
        <f>H432/'Table 5.1'!N432</f>
        <v>0</v>
      </c>
      <c r="N432" s="64">
        <f>I432/'Table 5.1'!N432</f>
        <v>5.3412462908010924E-3</v>
      </c>
      <c r="O432" s="179">
        <f t="shared" si="12"/>
        <v>257</v>
      </c>
      <c r="P432" s="180">
        <f t="shared" si="13"/>
        <v>251</v>
      </c>
      <c r="Q432" s="157"/>
      <c r="R432" s="157"/>
      <c r="S432" s="157"/>
      <c r="T432" s="157"/>
      <c r="U432" s="157"/>
      <c r="V432" s="157"/>
      <c r="W432" s="157"/>
    </row>
    <row r="433" spans="1:23" x14ac:dyDescent="0.2">
      <c r="A433" s="157"/>
      <c r="B433" s="19">
        <v>123467203</v>
      </c>
      <c r="C433" s="74" t="s">
        <v>433</v>
      </c>
      <c r="D433" s="75" t="s">
        <v>418</v>
      </c>
      <c r="E433" s="86">
        <f>'Table 5.1'!J433-'Table 5.1'!K433</f>
        <v>-4.3999999999999595E-3</v>
      </c>
      <c r="F433" s="87">
        <f>'Table 5.1'!K433-'Table 5.1'!L433</f>
        <v>-4.6000000000000485E-3</v>
      </c>
      <c r="G433" s="87">
        <f>'Table 5.1'!L433-'Table 5.1'!M433</f>
        <v>6.3000000000000833E-3</v>
      </c>
      <c r="H433" s="88">
        <f>'Table 5.1'!M433-'Table 5.1'!N433</f>
        <v>0</v>
      </c>
      <c r="I433" s="81">
        <f>'Table 5.1'!J433-'Table 5.1'!N433</f>
        <v>-2.6999999999999247E-3</v>
      </c>
      <c r="J433" s="92">
        <f>E433/'Table 5.1'!K433</f>
        <v>-7.028753993610159E-3</v>
      </c>
      <c r="K433" s="30">
        <f>F433/'Table 5.1'!L433</f>
        <v>-7.2946400253727376E-3</v>
      </c>
      <c r="L433" s="30">
        <f>G433/'Table 5.1'!M433</f>
        <v>1.0091302258529687E-2</v>
      </c>
      <c r="M433" s="30">
        <f>H433/'Table 5.1'!N433</f>
        <v>0</v>
      </c>
      <c r="N433" s="64">
        <f>I433/'Table 5.1'!N433</f>
        <v>-4.3248438250839735E-3</v>
      </c>
      <c r="O433" s="179">
        <f t="shared" si="12"/>
        <v>300</v>
      </c>
      <c r="P433" s="180">
        <f t="shared" si="13"/>
        <v>308</v>
      </c>
      <c r="Q433" s="157"/>
      <c r="R433" s="157"/>
      <c r="S433" s="157"/>
      <c r="T433" s="157"/>
      <c r="U433" s="157"/>
      <c r="V433" s="157"/>
      <c r="W433" s="157"/>
    </row>
    <row r="434" spans="1:23" x14ac:dyDescent="0.2">
      <c r="A434" s="157"/>
      <c r="B434" s="19">
        <v>123467303</v>
      </c>
      <c r="C434" s="74" t="s">
        <v>434</v>
      </c>
      <c r="D434" s="75" t="s">
        <v>418</v>
      </c>
      <c r="E434" s="86">
        <f>'Table 5.1'!J434-'Table 5.1'!K434</f>
        <v>2.3499999999999965E-2</v>
      </c>
      <c r="F434" s="87">
        <f>'Table 5.1'!K434-'Table 5.1'!L434</f>
        <v>-1.419999999999999E-2</v>
      </c>
      <c r="G434" s="87">
        <f>'Table 5.1'!L434-'Table 5.1'!M434</f>
        <v>-2.9000000000000137E-3</v>
      </c>
      <c r="H434" s="88">
        <f>'Table 5.1'!M434-'Table 5.1'!N434</f>
        <v>0</v>
      </c>
      <c r="I434" s="81">
        <f>'Table 5.1'!J434-'Table 5.1'!N434</f>
        <v>6.3999999999999613E-3</v>
      </c>
      <c r="J434" s="92">
        <f>E434/'Table 5.1'!K434</f>
        <v>3.9036544850498282E-2</v>
      </c>
      <c r="K434" s="30">
        <f>F434/'Table 5.1'!L434</f>
        <v>-2.3044466082440752E-2</v>
      </c>
      <c r="L434" s="30">
        <f>G434/'Table 5.1'!M434</f>
        <v>-4.6842190276207623E-3</v>
      </c>
      <c r="M434" s="30">
        <f>H434/'Table 5.1'!N434</f>
        <v>0</v>
      </c>
      <c r="N434" s="64">
        <f>I434/'Table 5.1'!N434</f>
        <v>1.0337586819576743E-2</v>
      </c>
      <c r="O434" s="179">
        <f t="shared" si="12"/>
        <v>243</v>
      </c>
      <c r="P434" s="180">
        <f t="shared" si="13"/>
        <v>231</v>
      </c>
      <c r="Q434" s="157"/>
      <c r="R434" s="157"/>
      <c r="S434" s="157"/>
      <c r="T434" s="157"/>
      <c r="U434" s="157"/>
      <c r="V434" s="157"/>
      <c r="W434" s="157"/>
    </row>
    <row r="435" spans="1:23" x14ac:dyDescent="0.2">
      <c r="A435" s="157"/>
      <c r="B435" s="19">
        <v>123468303</v>
      </c>
      <c r="C435" s="74" t="s">
        <v>435</v>
      </c>
      <c r="D435" s="75" t="s">
        <v>418</v>
      </c>
      <c r="E435" s="86">
        <f>'Table 5.1'!J435-'Table 5.1'!K435</f>
        <v>4.0000000000000036E-3</v>
      </c>
      <c r="F435" s="87">
        <f>'Table 5.1'!K435-'Table 5.1'!L435</f>
        <v>5.3000000000000269E-3</v>
      </c>
      <c r="G435" s="87">
        <f>'Table 5.1'!L435-'Table 5.1'!M435</f>
        <v>-1.0000000000000009E-2</v>
      </c>
      <c r="H435" s="88">
        <f>'Table 5.1'!M435-'Table 5.1'!N435</f>
        <v>0</v>
      </c>
      <c r="I435" s="81">
        <f>'Table 5.1'!J435-'Table 5.1'!N435</f>
        <v>-6.9999999999997842E-4</v>
      </c>
      <c r="J435" s="92">
        <f>E435/'Table 5.1'!K435</f>
        <v>8.1251269551086813E-3</v>
      </c>
      <c r="K435" s="30">
        <f>F435/'Table 5.1'!L435</f>
        <v>1.0882956878850158E-2</v>
      </c>
      <c r="L435" s="30">
        <f>G435/'Table 5.1'!M435</f>
        <v>-2.0120724346076476E-2</v>
      </c>
      <c r="M435" s="30">
        <f>H435/'Table 5.1'!N435</f>
        <v>0</v>
      </c>
      <c r="N435" s="64">
        <f>I435/'Table 5.1'!N435</f>
        <v>-1.4084507042253086E-3</v>
      </c>
      <c r="O435" s="179">
        <f t="shared" si="12"/>
        <v>285</v>
      </c>
      <c r="P435" s="180">
        <f t="shared" si="13"/>
        <v>291</v>
      </c>
      <c r="Q435" s="157"/>
      <c r="R435" s="157"/>
      <c r="S435" s="157"/>
      <c r="T435" s="157"/>
      <c r="U435" s="157"/>
      <c r="V435" s="157"/>
      <c r="W435" s="157"/>
    </row>
    <row r="436" spans="1:23" x14ac:dyDescent="0.2">
      <c r="A436" s="157"/>
      <c r="B436" s="19">
        <v>123468402</v>
      </c>
      <c r="C436" s="74" t="s">
        <v>436</v>
      </c>
      <c r="D436" s="75" t="s">
        <v>418</v>
      </c>
      <c r="E436" s="86">
        <f>'Table 5.1'!J436-'Table 5.1'!K436</f>
        <v>-1.5699999999999936E-2</v>
      </c>
      <c r="F436" s="87">
        <f>'Table 5.1'!K436-'Table 5.1'!L436</f>
        <v>-1.5900000000000025E-2</v>
      </c>
      <c r="G436" s="87">
        <f>'Table 5.1'!L436-'Table 5.1'!M436</f>
        <v>4.8000000000000265E-3</v>
      </c>
      <c r="H436" s="88">
        <f>'Table 5.1'!M436-'Table 5.1'!N436</f>
        <v>0</v>
      </c>
      <c r="I436" s="81">
        <f>'Table 5.1'!J436-'Table 5.1'!N436</f>
        <v>-2.6799999999999935E-2</v>
      </c>
      <c r="J436" s="92">
        <f>E436/'Table 5.1'!K436</f>
        <v>-2.300029299736293E-2</v>
      </c>
      <c r="K436" s="30">
        <f>F436/'Table 5.1'!L436</f>
        <v>-2.2763063707945633E-2</v>
      </c>
      <c r="L436" s="30">
        <f>G436/'Table 5.1'!M436</f>
        <v>6.9194176156840512E-3</v>
      </c>
      <c r="M436" s="30">
        <f>H436/'Table 5.1'!N436</f>
        <v>0</v>
      </c>
      <c r="N436" s="64">
        <f>I436/'Table 5.1'!N436</f>
        <v>-3.8633415020902312E-2</v>
      </c>
      <c r="O436" s="179">
        <f t="shared" si="12"/>
        <v>373</v>
      </c>
      <c r="P436" s="180">
        <f t="shared" si="13"/>
        <v>401</v>
      </c>
      <c r="Q436" s="157"/>
      <c r="R436" s="157"/>
      <c r="S436" s="157"/>
      <c r="T436" s="157"/>
      <c r="U436" s="157"/>
      <c r="V436" s="157"/>
      <c r="W436" s="157"/>
    </row>
    <row r="437" spans="1:23" x14ac:dyDescent="0.2">
      <c r="A437" s="157"/>
      <c r="B437" s="19">
        <v>123468503</v>
      </c>
      <c r="C437" s="74" t="s">
        <v>437</v>
      </c>
      <c r="D437" s="75" t="s">
        <v>418</v>
      </c>
      <c r="E437" s="86">
        <f>'Table 5.1'!J437-'Table 5.1'!K437</f>
        <v>-1.2500000000000067E-2</v>
      </c>
      <c r="F437" s="87">
        <f>'Table 5.1'!K437-'Table 5.1'!L437</f>
        <v>3.73E-2</v>
      </c>
      <c r="G437" s="87">
        <f>'Table 5.1'!L437-'Table 5.1'!M437</f>
        <v>7.8000000000000291E-3</v>
      </c>
      <c r="H437" s="88">
        <f>'Table 5.1'!M437-'Table 5.1'!N437</f>
        <v>0</v>
      </c>
      <c r="I437" s="81">
        <f>'Table 5.1'!J437-'Table 5.1'!N437</f>
        <v>3.2599999999999962E-2</v>
      </c>
      <c r="J437" s="92">
        <f>E437/'Table 5.1'!K437</f>
        <v>-1.4541647277803707E-2</v>
      </c>
      <c r="K437" s="30">
        <f>F437/'Table 5.1'!L437</f>
        <v>4.5360573999756779E-2</v>
      </c>
      <c r="L437" s="30">
        <f>G437/'Table 5.1'!M437</f>
        <v>9.5764272559853026E-3</v>
      </c>
      <c r="M437" s="30">
        <f>H437/'Table 5.1'!N437</f>
        <v>0</v>
      </c>
      <c r="N437" s="64">
        <f>I437/'Table 5.1'!N437</f>
        <v>4.0024554941681965E-2</v>
      </c>
      <c r="O437" s="179">
        <f t="shared" si="12"/>
        <v>130</v>
      </c>
      <c r="P437" s="180">
        <f t="shared" si="13"/>
        <v>109</v>
      </c>
      <c r="Q437" s="157"/>
      <c r="R437" s="157"/>
      <c r="S437" s="157"/>
      <c r="T437" s="157"/>
      <c r="U437" s="157"/>
      <c r="V437" s="157"/>
      <c r="W437" s="157"/>
    </row>
    <row r="438" spans="1:23" x14ac:dyDescent="0.2">
      <c r="A438" s="157"/>
      <c r="B438" s="19">
        <v>123468603</v>
      </c>
      <c r="C438" s="74" t="s">
        <v>438</v>
      </c>
      <c r="D438" s="75" t="s">
        <v>418</v>
      </c>
      <c r="E438" s="86">
        <f>'Table 5.1'!J438-'Table 5.1'!K438</f>
        <v>-1.4000000000000012E-2</v>
      </c>
      <c r="F438" s="87">
        <f>'Table 5.1'!K438-'Table 5.1'!L438</f>
        <v>3.4599999999999964E-2</v>
      </c>
      <c r="G438" s="87">
        <f>'Table 5.1'!L438-'Table 5.1'!M438</f>
        <v>1.7000000000000348E-3</v>
      </c>
      <c r="H438" s="88">
        <f>'Table 5.1'!M438-'Table 5.1'!N438</f>
        <v>0</v>
      </c>
      <c r="I438" s="81">
        <f>'Table 5.1'!J438-'Table 5.1'!N438</f>
        <v>2.2299999999999986E-2</v>
      </c>
      <c r="J438" s="92">
        <f>E438/'Table 5.1'!K438</f>
        <v>-1.7209588199139536E-2</v>
      </c>
      <c r="K438" s="30">
        <f>F438/'Table 5.1'!L438</f>
        <v>4.4421620233662806E-2</v>
      </c>
      <c r="L438" s="30">
        <f>G438/'Table 5.1'!M438</f>
        <v>2.1873391662378216E-3</v>
      </c>
      <c r="M438" s="30">
        <f>H438/'Table 5.1'!N438</f>
        <v>0</v>
      </c>
      <c r="N438" s="64">
        <f>I438/'Table 5.1'!N438</f>
        <v>2.8692743180648465E-2</v>
      </c>
      <c r="O438" s="179">
        <f t="shared" si="12"/>
        <v>168</v>
      </c>
      <c r="P438" s="180">
        <f t="shared" si="13"/>
        <v>148</v>
      </c>
      <c r="Q438" s="157"/>
      <c r="R438" s="157"/>
      <c r="S438" s="157"/>
      <c r="T438" s="157"/>
      <c r="U438" s="157"/>
      <c r="V438" s="157"/>
      <c r="W438" s="157"/>
    </row>
    <row r="439" spans="1:23" x14ac:dyDescent="0.2">
      <c r="A439" s="157"/>
      <c r="B439" s="19">
        <v>123469303</v>
      </c>
      <c r="C439" s="74" t="s">
        <v>439</v>
      </c>
      <c r="D439" s="75" t="s">
        <v>418</v>
      </c>
      <c r="E439" s="86">
        <f>'Table 5.1'!J439-'Table 5.1'!K439</f>
        <v>1.319999999999999E-2</v>
      </c>
      <c r="F439" s="87">
        <f>'Table 5.1'!K439-'Table 5.1'!L439</f>
        <v>-4.0000000000006697E-4</v>
      </c>
      <c r="G439" s="87">
        <f>'Table 5.1'!L439-'Table 5.1'!M439</f>
        <v>1.4600000000000057E-2</v>
      </c>
      <c r="H439" s="88">
        <f>'Table 5.1'!M439-'Table 5.1'!N439</f>
        <v>0</v>
      </c>
      <c r="I439" s="81">
        <f>'Table 5.1'!J439-'Table 5.1'!N439</f>
        <v>2.739999999999998E-2</v>
      </c>
      <c r="J439" s="92">
        <f>E439/'Table 5.1'!K439</f>
        <v>2.383962434531333E-2</v>
      </c>
      <c r="K439" s="30">
        <f>F439/'Table 5.1'!L439</f>
        <v>-7.2189135535114044E-4</v>
      </c>
      <c r="L439" s="30">
        <f>G439/'Table 5.1'!M439</f>
        <v>2.7062094531974158E-2</v>
      </c>
      <c r="M439" s="30">
        <f>H439/'Table 5.1'!N439</f>
        <v>0</v>
      </c>
      <c r="N439" s="64">
        <f>I439/'Table 5.1'!N439</f>
        <v>5.0787766450417014E-2</v>
      </c>
      <c r="O439" s="179">
        <f t="shared" si="12"/>
        <v>149</v>
      </c>
      <c r="P439" s="180">
        <f t="shared" si="13"/>
        <v>81</v>
      </c>
      <c r="Q439" s="157"/>
      <c r="R439" s="157"/>
      <c r="S439" s="157"/>
      <c r="T439" s="157"/>
      <c r="U439" s="157"/>
      <c r="V439" s="157"/>
      <c r="W439" s="157"/>
    </row>
    <row r="440" spans="1:23" x14ac:dyDescent="0.2">
      <c r="A440" s="157"/>
      <c r="B440" s="19">
        <v>124150503</v>
      </c>
      <c r="C440" s="74" t="s">
        <v>175</v>
      </c>
      <c r="D440" s="75" t="s">
        <v>176</v>
      </c>
      <c r="E440" s="86">
        <f>'Table 5.1'!J440-'Table 5.1'!K440</f>
        <v>-1.5399999999999969E-2</v>
      </c>
      <c r="F440" s="87">
        <f>'Table 5.1'!K440-'Table 5.1'!L440</f>
        <v>3.6999999999999256E-3</v>
      </c>
      <c r="G440" s="87">
        <f>'Table 5.1'!L440-'Table 5.1'!M440</f>
        <v>4.2300000000000004E-2</v>
      </c>
      <c r="H440" s="88">
        <f>'Table 5.1'!M440-'Table 5.1'!N440</f>
        <v>0</v>
      </c>
      <c r="I440" s="81">
        <f>'Table 5.1'!J440-'Table 5.1'!N440</f>
        <v>3.0599999999999961E-2</v>
      </c>
      <c r="J440" s="92">
        <f>E440/'Table 5.1'!K440</f>
        <v>-2.4584929757343502E-2</v>
      </c>
      <c r="K440" s="30">
        <f>F440/'Table 5.1'!L440</f>
        <v>5.9418660671269078E-3</v>
      </c>
      <c r="L440" s="30">
        <f>G440/'Table 5.1'!M440</f>
        <v>7.2880771881461068E-2</v>
      </c>
      <c r="M440" s="30">
        <f>H440/'Table 5.1'!N440</f>
        <v>0</v>
      </c>
      <c r="N440" s="64">
        <f>I440/'Table 5.1'!N440</f>
        <v>5.2722260509993041E-2</v>
      </c>
      <c r="O440" s="179">
        <f t="shared" si="12"/>
        <v>138</v>
      </c>
      <c r="P440" s="180">
        <f t="shared" si="13"/>
        <v>74</v>
      </c>
      <c r="Q440" s="157"/>
      <c r="R440" s="157"/>
      <c r="S440" s="157"/>
      <c r="T440" s="157"/>
      <c r="U440" s="157"/>
      <c r="V440" s="157"/>
      <c r="W440" s="157"/>
    </row>
    <row r="441" spans="1:23" x14ac:dyDescent="0.2">
      <c r="A441" s="157"/>
      <c r="B441" s="19">
        <v>124151902</v>
      </c>
      <c r="C441" s="74" t="s">
        <v>177</v>
      </c>
      <c r="D441" s="75" t="s">
        <v>176</v>
      </c>
      <c r="E441" s="86">
        <f>'Table 5.1'!J441-'Table 5.1'!K441</f>
        <v>-2.2299999999999986E-2</v>
      </c>
      <c r="F441" s="87">
        <f>'Table 5.1'!K441-'Table 5.1'!L441</f>
        <v>2.8000000000000247E-3</v>
      </c>
      <c r="G441" s="87">
        <f>'Table 5.1'!L441-'Table 5.1'!M441</f>
        <v>1.319999999999999E-2</v>
      </c>
      <c r="H441" s="88">
        <f>'Table 5.1'!M441-'Table 5.1'!N441</f>
        <v>0</v>
      </c>
      <c r="I441" s="81">
        <f>'Table 5.1'!J441-'Table 5.1'!N441</f>
        <v>-6.2999999999999723E-3</v>
      </c>
      <c r="J441" s="92">
        <f>E441/'Table 5.1'!K441</f>
        <v>-2.7155382367267396E-2</v>
      </c>
      <c r="K441" s="30">
        <f>F441/'Table 5.1'!L441</f>
        <v>3.4213098729228061E-3</v>
      </c>
      <c r="L441" s="30">
        <f>G441/'Table 5.1'!M441</f>
        <v>1.6393442622950807E-2</v>
      </c>
      <c r="M441" s="30">
        <f>H441/'Table 5.1'!N441</f>
        <v>0</v>
      </c>
      <c r="N441" s="64">
        <f>I441/'Table 5.1'!N441</f>
        <v>-7.8241430700446753E-3</v>
      </c>
      <c r="O441" s="179">
        <f t="shared" si="12"/>
        <v>314</v>
      </c>
      <c r="P441" s="180">
        <f t="shared" si="13"/>
        <v>317</v>
      </c>
      <c r="Q441" s="157"/>
      <c r="R441" s="157"/>
      <c r="S441" s="157"/>
      <c r="T441" s="157"/>
      <c r="U441" s="157"/>
      <c r="V441" s="157"/>
      <c r="W441" s="157"/>
    </row>
    <row r="442" spans="1:23" x14ac:dyDescent="0.2">
      <c r="A442" s="157"/>
      <c r="B442" s="19">
        <v>124152003</v>
      </c>
      <c r="C442" s="74" t="s">
        <v>178</v>
      </c>
      <c r="D442" s="75" t="s">
        <v>176</v>
      </c>
      <c r="E442" s="86">
        <f>'Table 5.1'!J442-'Table 5.1'!K442</f>
        <v>8.3999999999999631E-3</v>
      </c>
      <c r="F442" s="87">
        <f>'Table 5.1'!K442-'Table 5.1'!L442</f>
        <v>-9.6999999999999309E-3</v>
      </c>
      <c r="G442" s="87">
        <f>'Table 5.1'!L442-'Table 5.1'!M442</f>
        <v>6.5999999999999392E-3</v>
      </c>
      <c r="H442" s="88">
        <f>'Table 5.1'!M442-'Table 5.1'!N442</f>
        <v>0</v>
      </c>
      <c r="I442" s="81">
        <f>'Table 5.1'!J442-'Table 5.1'!N442</f>
        <v>5.2999999999999714E-3</v>
      </c>
      <c r="J442" s="92">
        <f>E442/'Table 5.1'!K442</f>
        <v>1.6669974201230328E-2</v>
      </c>
      <c r="K442" s="30">
        <f>F442/'Table 5.1'!L442</f>
        <v>-1.8886292834890833E-2</v>
      </c>
      <c r="L442" s="30">
        <f>G442/'Table 5.1'!M442</f>
        <v>1.3017751479289821E-2</v>
      </c>
      <c r="M442" s="30">
        <f>H442/'Table 5.1'!N442</f>
        <v>0</v>
      </c>
      <c r="N442" s="64">
        <f>I442/'Table 5.1'!N442</f>
        <v>1.0453648915187319E-2</v>
      </c>
      <c r="O442" s="179">
        <f t="shared" si="12"/>
        <v>250</v>
      </c>
      <c r="P442" s="180">
        <f t="shared" si="13"/>
        <v>229</v>
      </c>
      <c r="Q442" s="157"/>
      <c r="R442" s="157"/>
      <c r="S442" s="157"/>
      <c r="T442" s="157"/>
      <c r="U442" s="157"/>
      <c r="V442" s="157"/>
      <c r="W442" s="157"/>
    </row>
    <row r="443" spans="1:23" x14ac:dyDescent="0.2">
      <c r="A443" s="157"/>
      <c r="B443" s="19">
        <v>124153503</v>
      </c>
      <c r="C443" s="74" t="s">
        <v>179</v>
      </c>
      <c r="D443" s="75" t="s">
        <v>176</v>
      </c>
      <c r="E443" s="86">
        <f>'Table 5.1'!J443-'Table 5.1'!K443</f>
        <v>-8.0000000000000071E-3</v>
      </c>
      <c r="F443" s="87">
        <f>'Table 5.1'!K443-'Table 5.1'!L443</f>
        <v>-1.4599999999999946E-2</v>
      </c>
      <c r="G443" s="87">
        <f>'Table 5.1'!L443-'Table 5.1'!M443</f>
        <v>2.0100000000000007E-2</v>
      </c>
      <c r="H443" s="88">
        <f>'Table 5.1'!M443-'Table 5.1'!N443</f>
        <v>0</v>
      </c>
      <c r="I443" s="81">
        <f>'Table 5.1'!J443-'Table 5.1'!N443</f>
        <v>-2.4999999999999467E-3</v>
      </c>
      <c r="J443" s="92">
        <f>E443/'Table 5.1'!K443</f>
        <v>-1.4930944382232188E-2</v>
      </c>
      <c r="K443" s="30">
        <f>F443/'Table 5.1'!L443</f>
        <v>-2.6526162790697576E-2</v>
      </c>
      <c r="L443" s="30">
        <f>G443/'Table 5.1'!M443</f>
        <v>3.7903073731849909E-2</v>
      </c>
      <c r="M443" s="30">
        <f>H443/'Table 5.1'!N443</f>
        <v>0</v>
      </c>
      <c r="N443" s="64">
        <f>I443/'Table 5.1'!N443</f>
        <v>-4.7143126532150611E-3</v>
      </c>
      <c r="O443" s="179">
        <f t="shared" si="12"/>
        <v>298</v>
      </c>
      <c r="P443" s="180">
        <f t="shared" si="13"/>
        <v>310</v>
      </c>
      <c r="Q443" s="157"/>
      <c r="R443" s="157"/>
      <c r="S443" s="157"/>
      <c r="T443" s="157"/>
      <c r="U443" s="157"/>
      <c r="V443" s="157"/>
      <c r="W443" s="157"/>
    </row>
    <row r="444" spans="1:23" x14ac:dyDescent="0.2">
      <c r="A444" s="157"/>
      <c r="B444" s="19">
        <v>124154003</v>
      </c>
      <c r="C444" s="74" t="s">
        <v>180</v>
      </c>
      <c r="D444" s="75" t="s">
        <v>176</v>
      </c>
      <c r="E444" s="86">
        <f>'Table 5.1'!J444-'Table 5.1'!K444</f>
        <v>-2.2800000000000042E-2</v>
      </c>
      <c r="F444" s="87">
        <f>'Table 5.1'!K444-'Table 5.1'!L444</f>
        <v>1.7199999999999993E-2</v>
      </c>
      <c r="G444" s="87">
        <f>'Table 5.1'!L444-'Table 5.1'!M444</f>
        <v>1.2300000000000089E-2</v>
      </c>
      <c r="H444" s="88">
        <f>'Table 5.1'!M444-'Table 5.1'!N444</f>
        <v>0</v>
      </c>
      <c r="I444" s="81">
        <f>'Table 5.1'!J444-'Table 5.1'!N444</f>
        <v>6.7000000000000393E-3</v>
      </c>
      <c r="J444" s="92">
        <f>E444/'Table 5.1'!K444</f>
        <v>-3.9494197124545369E-2</v>
      </c>
      <c r="K444" s="30">
        <f>F444/'Table 5.1'!L444</f>
        <v>3.0708801999642907E-2</v>
      </c>
      <c r="L444" s="30">
        <f>G444/'Table 5.1'!M444</f>
        <v>2.24534501642937E-2</v>
      </c>
      <c r="M444" s="30">
        <f>H444/'Table 5.1'!N444</f>
        <v>0</v>
      </c>
      <c r="N444" s="64">
        <f>I444/'Table 5.1'!N444</f>
        <v>1.223074114640387E-2</v>
      </c>
      <c r="O444" s="179">
        <f t="shared" si="12"/>
        <v>240</v>
      </c>
      <c r="P444" s="180">
        <f t="shared" si="13"/>
        <v>218</v>
      </c>
      <c r="Q444" s="157"/>
      <c r="R444" s="157"/>
      <c r="S444" s="157"/>
      <c r="T444" s="157"/>
      <c r="U444" s="157"/>
      <c r="V444" s="157"/>
      <c r="W444" s="157"/>
    </row>
    <row r="445" spans="1:23" x14ac:dyDescent="0.2">
      <c r="A445" s="157"/>
      <c r="B445" s="19">
        <v>124156503</v>
      </c>
      <c r="C445" s="74" t="s">
        <v>181</v>
      </c>
      <c r="D445" s="75" t="s">
        <v>176</v>
      </c>
      <c r="E445" s="86">
        <f>'Table 5.1'!J445-'Table 5.1'!K445</f>
        <v>2.4999999999999467E-3</v>
      </c>
      <c r="F445" s="87">
        <f>'Table 5.1'!K445-'Table 5.1'!L445</f>
        <v>7.0000000000003393E-4</v>
      </c>
      <c r="G445" s="87">
        <f>'Table 5.1'!L445-'Table 5.1'!M445</f>
        <v>7.6999999999999291E-3</v>
      </c>
      <c r="H445" s="88">
        <f>'Table 5.1'!M445-'Table 5.1'!N445</f>
        <v>0</v>
      </c>
      <c r="I445" s="81">
        <f>'Table 5.1'!J445-'Table 5.1'!N445</f>
        <v>1.089999999999991E-2</v>
      </c>
      <c r="J445" s="92">
        <f>E445/'Table 5.1'!K445</f>
        <v>3.0807147258163237E-3</v>
      </c>
      <c r="K445" s="30">
        <f>F445/'Table 5.1'!L445</f>
        <v>8.6334484459796984E-4</v>
      </c>
      <c r="L445" s="30">
        <f>G445/'Table 5.1'!M445</f>
        <v>9.5878470925164095E-3</v>
      </c>
      <c r="M445" s="30">
        <f>H445/'Table 5.1'!N445</f>
        <v>0</v>
      </c>
      <c r="N445" s="64">
        <f>I445/'Table 5.1'!N445</f>
        <v>1.3572406923172593E-2</v>
      </c>
      <c r="O445" s="179">
        <f t="shared" si="12"/>
        <v>225</v>
      </c>
      <c r="P445" s="180">
        <f t="shared" si="13"/>
        <v>215</v>
      </c>
      <c r="Q445" s="157"/>
      <c r="R445" s="157"/>
      <c r="S445" s="157"/>
      <c r="T445" s="157"/>
      <c r="U445" s="157"/>
      <c r="V445" s="157"/>
      <c r="W445" s="157"/>
    </row>
    <row r="446" spans="1:23" x14ac:dyDescent="0.2">
      <c r="A446" s="157"/>
      <c r="B446" s="19">
        <v>124156603</v>
      </c>
      <c r="C446" s="74" t="s">
        <v>182</v>
      </c>
      <c r="D446" s="75" t="s">
        <v>176</v>
      </c>
      <c r="E446" s="86">
        <f>'Table 5.1'!J446-'Table 5.1'!K446</f>
        <v>-1.4500000000000068E-2</v>
      </c>
      <c r="F446" s="87">
        <f>'Table 5.1'!K446-'Table 5.1'!L446</f>
        <v>4.0000000000006697E-4</v>
      </c>
      <c r="G446" s="87">
        <f>'Table 5.1'!L446-'Table 5.1'!M446</f>
        <v>-7.0999999999999952E-3</v>
      </c>
      <c r="H446" s="88">
        <f>'Table 5.1'!M446-'Table 5.1'!N446</f>
        <v>0</v>
      </c>
      <c r="I446" s="81">
        <f>'Table 5.1'!J446-'Table 5.1'!N446</f>
        <v>-2.1199999999999997E-2</v>
      </c>
      <c r="J446" s="92">
        <f>E446/'Table 5.1'!K446</f>
        <v>-2.3285691344146566E-2</v>
      </c>
      <c r="K446" s="30">
        <f>F446/'Table 5.1'!L446</f>
        <v>6.4277679575778081E-4</v>
      </c>
      <c r="L446" s="30">
        <f>G446/'Table 5.1'!M446</f>
        <v>-1.1280584683825859E-2</v>
      </c>
      <c r="M446" s="30">
        <f>H446/'Table 5.1'!N446</f>
        <v>0</v>
      </c>
      <c r="N446" s="64">
        <f>I446/'Table 5.1'!N446</f>
        <v>-3.3682872577057509E-2</v>
      </c>
      <c r="O446" s="179">
        <f t="shared" si="12"/>
        <v>353</v>
      </c>
      <c r="P446" s="180">
        <f t="shared" si="13"/>
        <v>381</v>
      </c>
      <c r="Q446" s="157"/>
      <c r="R446" s="157"/>
      <c r="S446" s="157"/>
      <c r="T446" s="157"/>
      <c r="U446" s="157"/>
      <c r="V446" s="157"/>
      <c r="W446" s="157"/>
    </row>
    <row r="447" spans="1:23" x14ac:dyDescent="0.2">
      <c r="A447" s="157"/>
      <c r="B447" s="19">
        <v>124156703</v>
      </c>
      <c r="C447" s="74" t="s">
        <v>183</v>
      </c>
      <c r="D447" s="75" t="s">
        <v>176</v>
      </c>
      <c r="E447" s="86">
        <f>'Table 5.1'!J447-'Table 5.1'!K447</f>
        <v>2.3700000000000054E-2</v>
      </c>
      <c r="F447" s="87">
        <f>'Table 5.1'!K447-'Table 5.1'!L447</f>
        <v>-3.6000000000000032E-2</v>
      </c>
      <c r="G447" s="87">
        <f>'Table 5.1'!L447-'Table 5.1'!M447</f>
        <v>2.1499999999999964E-2</v>
      </c>
      <c r="H447" s="88">
        <f>'Table 5.1'!M447-'Table 5.1'!N447</f>
        <v>0</v>
      </c>
      <c r="I447" s="81">
        <f>'Table 5.1'!J447-'Table 5.1'!N447</f>
        <v>9.199999999999986E-3</v>
      </c>
      <c r="J447" s="92">
        <f>E447/'Table 5.1'!K447</f>
        <v>3.1000654022236829E-2</v>
      </c>
      <c r="K447" s="30">
        <f>F447/'Table 5.1'!L447</f>
        <v>-4.4971892567145573E-2</v>
      </c>
      <c r="L447" s="30">
        <f>G447/'Table 5.1'!M447</f>
        <v>2.7599486521180952E-2</v>
      </c>
      <c r="M447" s="30">
        <f>H447/'Table 5.1'!N447</f>
        <v>0</v>
      </c>
      <c r="N447" s="64">
        <f>I447/'Table 5.1'!N447</f>
        <v>1.1810012836970456E-2</v>
      </c>
      <c r="O447" s="179">
        <f t="shared" si="12"/>
        <v>230</v>
      </c>
      <c r="P447" s="180">
        <f t="shared" si="13"/>
        <v>221</v>
      </c>
      <c r="Q447" s="157"/>
      <c r="R447" s="157"/>
      <c r="S447" s="157"/>
      <c r="T447" s="157"/>
      <c r="U447" s="157"/>
      <c r="V447" s="157"/>
      <c r="W447" s="157"/>
    </row>
    <row r="448" spans="1:23" x14ac:dyDescent="0.2">
      <c r="A448" s="157"/>
      <c r="B448" s="19">
        <v>124157203</v>
      </c>
      <c r="C448" s="74" t="s">
        <v>184</v>
      </c>
      <c r="D448" s="75" t="s">
        <v>176</v>
      </c>
      <c r="E448" s="86">
        <f>'Table 5.1'!J448-'Table 5.1'!K448</f>
        <v>-9.9999999999988987E-5</v>
      </c>
      <c r="F448" s="87">
        <f>'Table 5.1'!K448-'Table 5.1'!L448</f>
        <v>-2.9400000000000093E-2</v>
      </c>
      <c r="G448" s="87">
        <f>'Table 5.1'!L448-'Table 5.1'!M448</f>
        <v>2.860000000000007E-2</v>
      </c>
      <c r="H448" s="88">
        <f>'Table 5.1'!M448-'Table 5.1'!N448</f>
        <v>0</v>
      </c>
      <c r="I448" s="81">
        <f>'Table 5.1'!J448-'Table 5.1'!N448</f>
        <v>-9.000000000000119E-4</v>
      </c>
      <c r="J448" s="92">
        <f>E448/'Table 5.1'!K448</f>
        <v>-1.3713658804167443E-4</v>
      </c>
      <c r="K448" s="30">
        <f>F448/'Table 5.1'!L448</f>
        <v>-3.8755602425520813E-2</v>
      </c>
      <c r="L448" s="30">
        <f>G448/'Table 5.1'!M448</f>
        <v>3.917808219178092E-2</v>
      </c>
      <c r="M448" s="30">
        <f>H448/'Table 5.1'!N448</f>
        <v>0</v>
      </c>
      <c r="N448" s="64">
        <f>I448/'Table 5.1'!N448</f>
        <v>-1.2328767123287834E-3</v>
      </c>
      <c r="O448" s="179">
        <f t="shared" si="12"/>
        <v>286</v>
      </c>
      <c r="P448" s="180">
        <f t="shared" si="13"/>
        <v>290</v>
      </c>
      <c r="Q448" s="157"/>
      <c r="R448" s="157"/>
      <c r="S448" s="157"/>
      <c r="T448" s="157"/>
      <c r="U448" s="157"/>
      <c r="V448" s="157"/>
      <c r="W448" s="157"/>
    </row>
    <row r="449" spans="1:23" x14ac:dyDescent="0.2">
      <c r="A449" s="157"/>
      <c r="B449" s="19">
        <v>124157802</v>
      </c>
      <c r="C449" s="74" t="s">
        <v>185</v>
      </c>
      <c r="D449" s="75" t="s">
        <v>176</v>
      </c>
      <c r="E449" s="86">
        <f>'Table 5.1'!J449-'Table 5.1'!K449</f>
        <v>-4.0999999999999925E-3</v>
      </c>
      <c r="F449" s="87">
        <f>'Table 5.1'!K449-'Table 5.1'!L449</f>
        <v>-9.000000000000119E-4</v>
      </c>
      <c r="G449" s="87">
        <f>'Table 5.1'!L449-'Table 5.1'!M449</f>
        <v>-9.5000000000000084E-3</v>
      </c>
      <c r="H449" s="88">
        <f>'Table 5.1'!M449-'Table 5.1'!N449</f>
        <v>0</v>
      </c>
      <c r="I449" s="81">
        <f>'Table 5.1'!J449-'Table 5.1'!N449</f>
        <v>-1.4500000000000013E-2</v>
      </c>
      <c r="J449" s="92">
        <f>E449/'Table 5.1'!K449</f>
        <v>-9.0888938151185827E-3</v>
      </c>
      <c r="K449" s="30">
        <f>F449/'Table 5.1'!L449</f>
        <v>-1.9911504424779025E-3</v>
      </c>
      <c r="L449" s="30">
        <f>G449/'Table 5.1'!M449</f>
        <v>-2.0585048754062855E-2</v>
      </c>
      <c r="M449" s="30">
        <f>H449/'Table 5.1'!N449</f>
        <v>0</v>
      </c>
      <c r="N449" s="64">
        <f>I449/'Table 5.1'!N449</f>
        <v>-3.1419284940411726E-2</v>
      </c>
      <c r="O449" s="179">
        <f t="shared" si="12"/>
        <v>333</v>
      </c>
      <c r="P449" s="180">
        <f t="shared" si="13"/>
        <v>377</v>
      </c>
      <c r="Q449" s="157"/>
      <c r="R449" s="157"/>
      <c r="S449" s="157"/>
      <c r="T449" s="157"/>
      <c r="U449" s="157"/>
      <c r="V449" s="157"/>
      <c r="W449" s="157"/>
    </row>
    <row r="450" spans="1:23" x14ac:dyDescent="0.2">
      <c r="A450" s="157"/>
      <c r="B450" s="19">
        <v>124158503</v>
      </c>
      <c r="C450" s="74" t="s">
        <v>186</v>
      </c>
      <c r="D450" s="75" t="s">
        <v>176</v>
      </c>
      <c r="E450" s="86">
        <f>'Table 5.1'!J450-'Table 5.1'!K450</f>
        <v>5.4999999999999494E-3</v>
      </c>
      <c r="F450" s="87">
        <f>'Table 5.1'!K450-'Table 5.1'!L450</f>
        <v>-1.7099999999999949E-2</v>
      </c>
      <c r="G450" s="87">
        <f>'Table 5.1'!L450-'Table 5.1'!M450</f>
        <v>1.4899999999999969E-2</v>
      </c>
      <c r="H450" s="88">
        <f>'Table 5.1'!M450-'Table 5.1'!N450</f>
        <v>0</v>
      </c>
      <c r="I450" s="81">
        <f>'Table 5.1'!J450-'Table 5.1'!N450</f>
        <v>3.2999999999999696E-3</v>
      </c>
      <c r="J450" s="92">
        <f>E450/'Table 5.1'!K450</f>
        <v>1.2505684402000793E-2</v>
      </c>
      <c r="K450" s="30">
        <f>F450/'Table 5.1'!L450</f>
        <v>-3.742613263296115E-2</v>
      </c>
      <c r="L450" s="30">
        <f>G450/'Table 5.1'!M450</f>
        <v>3.3710407239818933E-2</v>
      </c>
      <c r="M450" s="30">
        <f>H450/'Table 5.1'!N450</f>
        <v>0</v>
      </c>
      <c r="N450" s="64">
        <f>I450/'Table 5.1'!N450</f>
        <v>7.4660633484162206E-3</v>
      </c>
      <c r="O450" s="179">
        <f t="shared" si="12"/>
        <v>260</v>
      </c>
      <c r="P450" s="180">
        <f t="shared" si="13"/>
        <v>245</v>
      </c>
      <c r="Q450" s="157"/>
      <c r="R450" s="157"/>
      <c r="S450" s="157"/>
      <c r="T450" s="157"/>
      <c r="U450" s="157"/>
      <c r="V450" s="157"/>
      <c r="W450" s="157"/>
    </row>
    <row r="451" spans="1:23" x14ac:dyDescent="0.2">
      <c r="A451" s="157"/>
      <c r="B451" s="19">
        <v>124159002</v>
      </c>
      <c r="C451" s="74" t="s">
        <v>187</v>
      </c>
      <c r="D451" s="75" t="s">
        <v>176</v>
      </c>
      <c r="E451" s="86">
        <f>'Table 5.1'!J451-'Table 5.1'!K451</f>
        <v>-6.1999999999999833E-3</v>
      </c>
      <c r="F451" s="87">
        <f>'Table 5.1'!K451-'Table 5.1'!L451</f>
        <v>6.0000000000004494E-4</v>
      </c>
      <c r="G451" s="87">
        <f>'Table 5.1'!L451-'Table 5.1'!M451</f>
        <v>2.6999999999999247E-3</v>
      </c>
      <c r="H451" s="88">
        <f>'Table 5.1'!M451-'Table 5.1'!N451</f>
        <v>0</v>
      </c>
      <c r="I451" s="81">
        <f>'Table 5.1'!J451-'Table 5.1'!N451</f>
        <v>-2.9000000000000137E-3</v>
      </c>
      <c r="J451" s="92">
        <f>E451/'Table 5.1'!K451</f>
        <v>-1.0051880674448741E-2</v>
      </c>
      <c r="K451" s="30">
        <f>F451/'Table 5.1'!L451</f>
        <v>9.7370983446940114E-4</v>
      </c>
      <c r="L451" s="30">
        <f>G451/'Table 5.1'!M451</f>
        <v>4.4009779951099011E-3</v>
      </c>
      <c r="M451" s="30">
        <f>H451/'Table 5.1'!N451</f>
        <v>0</v>
      </c>
      <c r="N451" s="64">
        <f>I451/'Table 5.1'!N451</f>
        <v>-4.726976365118196E-3</v>
      </c>
      <c r="O451" s="179">
        <f t="shared" si="12"/>
        <v>302</v>
      </c>
      <c r="P451" s="180">
        <f t="shared" si="13"/>
        <v>311</v>
      </c>
      <c r="Q451" s="157"/>
      <c r="R451" s="157"/>
      <c r="S451" s="157"/>
      <c r="T451" s="157"/>
      <c r="U451" s="157"/>
      <c r="V451" s="157"/>
      <c r="W451" s="157"/>
    </row>
    <row r="452" spans="1:23" x14ac:dyDescent="0.2">
      <c r="A452" s="157"/>
      <c r="B452" s="19">
        <v>125231232</v>
      </c>
      <c r="C452" s="74" t="s">
        <v>238</v>
      </c>
      <c r="D452" s="75" t="s">
        <v>239</v>
      </c>
      <c r="E452" s="86">
        <f>'Table 5.1'!J452-'Table 5.1'!K452</f>
        <v>-8.8700000000000001E-2</v>
      </c>
      <c r="F452" s="87">
        <f>'Table 5.1'!K452-'Table 5.1'!L452</f>
        <v>3.5900000000000043E-2</v>
      </c>
      <c r="G452" s="87">
        <f>'Table 5.1'!L452-'Table 5.1'!M452</f>
        <v>6.7099999999999937E-2</v>
      </c>
      <c r="H452" s="88">
        <f>'Table 5.1'!M452-'Table 5.1'!N452</f>
        <v>0</v>
      </c>
      <c r="I452" s="81">
        <f>'Table 5.1'!J452-'Table 5.1'!N452</f>
        <v>1.4299999999999979E-2</v>
      </c>
      <c r="J452" s="92">
        <f>E452/'Table 5.1'!K452</f>
        <v>-4.7243675099866843E-2</v>
      </c>
      <c r="K452" s="30">
        <f>F452/'Table 5.1'!L452</f>
        <v>1.9493918331885341E-2</v>
      </c>
      <c r="L452" s="30">
        <f>G452/'Table 5.1'!M452</f>
        <v>3.7813468582699315E-2</v>
      </c>
      <c r="M452" s="30">
        <f>H452/'Table 5.1'!N452</f>
        <v>0</v>
      </c>
      <c r="N452" s="64">
        <f>I452/'Table 5.1'!N452</f>
        <v>8.0586080586080473E-3</v>
      </c>
      <c r="O452" s="179">
        <f t="shared" si="12"/>
        <v>202</v>
      </c>
      <c r="P452" s="180">
        <f t="shared" si="13"/>
        <v>240</v>
      </c>
      <c r="Q452" s="157"/>
      <c r="R452" s="157"/>
      <c r="S452" s="157"/>
      <c r="T452" s="157"/>
      <c r="U452" s="157"/>
      <c r="V452" s="157"/>
      <c r="W452" s="157"/>
    </row>
    <row r="453" spans="1:23" x14ac:dyDescent="0.2">
      <c r="A453" s="157"/>
      <c r="B453" s="19">
        <v>125231303</v>
      </c>
      <c r="C453" s="74" t="s">
        <v>240</v>
      </c>
      <c r="D453" s="75" t="s">
        <v>239</v>
      </c>
      <c r="E453" s="86">
        <f>'Table 5.1'!J453-'Table 5.1'!K453</f>
        <v>-6.4899999999999958E-2</v>
      </c>
      <c r="F453" s="87">
        <f>'Table 5.1'!K453-'Table 5.1'!L453</f>
        <v>2.0699999999999941E-2</v>
      </c>
      <c r="G453" s="87">
        <f>'Table 5.1'!L453-'Table 5.1'!M453</f>
        <v>2.1000000000000019E-2</v>
      </c>
      <c r="H453" s="88">
        <f>'Table 5.1'!M453-'Table 5.1'!N453</f>
        <v>0</v>
      </c>
      <c r="I453" s="81">
        <f>'Table 5.1'!J453-'Table 5.1'!N453</f>
        <v>-2.3199999999999998E-2</v>
      </c>
      <c r="J453" s="92">
        <f>E453/'Table 5.1'!K453</f>
        <v>-6.5423387096774158E-2</v>
      </c>
      <c r="K453" s="30">
        <f>F453/'Table 5.1'!L453</f>
        <v>2.1311644188201317E-2</v>
      </c>
      <c r="L453" s="30">
        <f>G453/'Table 5.1'!M453</f>
        <v>2.209828475218354E-2</v>
      </c>
      <c r="M453" s="30">
        <f>H453/'Table 5.1'!N453</f>
        <v>0</v>
      </c>
      <c r="N453" s="64">
        <f>I453/'Table 5.1'!N453</f>
        <v>-2.441334315479322E-2</v>
      </c>
      <c r="O453" s="179">
        <f t="shared" ref="O453:O504" si="14">_xlfn.RANK.EQ(I453, I$5:I$504)</f>
        <v>359</v>
      </c>
      <c r="P453" s="180">
        <f t="shared" ref="P453:P504" si="15">_xlfn.RANK.EQ(N453, N$5:N$504)</f>
        <v>360</v>
      </c>
      <c r="Q453" s="157"/>
      <c r="R453" s="157"/>
      <c r="S453" s="157"/>
      <c r="T453" s="157"/>
      <c r="U453" s="157"/>
      <c r="V453" s="157"/>
      <c r="W453" s="157"/>
    </row>
    <row r="454" spans="1:23" x14ac:dyDescent="0.2">
      <c r="A454" s="157"/>
      <c r="B454" s="19">
        <v>125234103</v>
      </c>
      <c r="C454" s="74" t="s">
        <v>241</v>
      </c>
      <c r="D454" s="75" t="s">
        <v>239</v>
      </c>
      <c r="E454" s="86">
        <f>'Table 5.1'!J454-'Table 5.1'!K454</f>
        <v>-4.4999999999999485E-3</v>
      </c>
      <c r="F454" s="87">
        <f>'Table 5.1'!K454-'Table 5.1'!L454</f>
        <v>-5.0000000000000044E-3</v>
      </c>
      <c r="G454" s="87">
        <f>'Table 5.1'!L454-'Table 5.1'!M454</f>
        <v>-2.1700000000000053E-2</v>
      </c>
      <c r="H454" s="88">
        <f>'Table 5.1'!M454-'Table 5.1'!N454</f>
        <v>0</v>
      </c>
      <c r="I454" s="81">
        <f>'Table 5.1'!J454-'Table 5.1'!N454</f>
        <v>-3.1200000000000006E-2</v>
      </c>
      <c r="J454" s="92">
        <f>E454/'Table 5.1'!K454</f>
        <v>-8.2614283091609116E-3</v>
      </c>
      <c r="K454" s="30">
        <f>F454/'Table 5.1'!L454</f>
        <v>-9.0958704748044482E-3</v>
      </c>
      <c r="L454" s="30">
        <f>G454/'Table 5.1'!M454</f>
        <v>-3.797689884494234E-2</v>
      </c>
      <c r="M454" s="30">
        <f>H454/'Table 5.1'!N454</f>
        <v>0</v>
      </c>
      <c r="N454" s="64">
        <f>I454/'Table 5.1'!N454</f>
        <v>-5.4602730136506836E-2</v>
      </c>
      <c r="O454" s="179">
        <f t="shared" si="14"/>
        <v>382</v>
      </c>
      <c r="P454" s="180">
        <f t="shared" si="15"/>
        <v>442</v>
      </c>
      <c r="Q454" s="157"/>
      <c r="R454" s="157"/>
      <c r="S454" s="157"/>
      <c r="T454" s="157"/>
      <c r="U454" s="157"/>
      <c r="V454" s="157"/>
      <c r="W454" s="157"/>
    </row>
    <row r="455" spans="1:23" x14ac:dyDescent="0.2">
      <c r="A455" s="157"/>
      <c r="B455" s="19">
        <v>125234502</v>
      </c>
      <c r="C455" s="74" t="s">
        <v>242</v>
      </c>
      <c r="D455" s="75" t="s">
        <v>239</v>
      </c>
      <c r="E455" s="86">
        <f>'Table 5.1'!J455-'Table 5.1'!K455</f>
        <v>-5.0000000000005596E-4</v>
      </c>
      <c r="F455" s="87">
        <f>'Table 5.1'!K455-'Table 5.1'!L455</f>
        <v>-4.8000000000000265E-3</v>
      </c>
      <c r="G455" s="87">
        <f>'Table 5.1'!L455-'Table 5.1'!M455</f>
        <v>-7.1999999999999842E-3</v>
      </c>
      <c r="H455" s="88">
        <f>'Table 5.1'!M455-'Table 5.1'!N455</f>
        <v>0</v>
      </c>
      <c r="I455" s="81">
        <f>'Table 5.1'!J455-'Table 5.1'!N455</f>
        <v>-1.2500000000000067E-2</v>
      </c>
      <c r="J455" s="92">
        <f>E455/'Table 5.1'!K455</f>
        <v>-9.0203860725249132E-4</v>
      </c>
      <c r="K455" s="30">
        <f>F455/'Table 5.1'!L455</f>
        <v>-8.5852262564836811E-3</v>
      </c>
      <c r="L455" s="30">
        <f>G455/'Table 5.1'!M455</f>
        <v>-1.2714109129436666E-2</v>
      </c>
      <c r="M455" s="30">
        <f>H455/'Table 5.1'!N455</f>
        <v>0</v>
      </c>
      <c r="N455" s="64">
        <f>I455/'Table 5.1'!N455</f>
        <v>-2.2073106127494378E-2</v>
      </c>
      <c r="O455" s="179">
        <f t="shared" si="14"/>
        <v>329</v>
      </c>
      <c r="P455" s="180">
        <f t="shared" si="15"/>
        <v>355</v>
      </c>
      <c r="Q455" s="157"/>
      <c r="R455" s="157"/>
      <c r="S455" s="157"/>
      <c r="T455" s="157"/>
      <c r="U455" s="157"/>
      <c r="V455" s="157"/>
      <c r="W455" s="157"/>
    </row>
    <row r="456" spans="1:23" x14ac:dyDescent="0.2">
      <c r="A456" s="157"/>
      <c r="B456" s="19">
        <v>125235103</v>
      </c>
      <c r="C456" s="74" t="s">
        <v>243</v>
      </c>
      <c r="D456" s="75" t="s">
        <v>239</v>
      </c>
      <c r="E456" s="86">
        <f>'Table 5.1'!J456-'Table 5.1'!K456</f>
        <v>-4.5000000000000595E-3</v>
      </c>
      <c r="F456" s="87">
        <f>'Table 5.1'!K456-'Table 5.1'!L456</f>
        <v>9.9000000000000199E-3</v>
      </c>
      <c r="G456" s="87">
        <f>'Table 5.1'!L456-'Table 5.1'!M456</f>
        <v>-9.3999999999999639E-3</v>
      </c>
      <c r="H456" s="88">
        <f>'Table 5.1'!M456-'Table 5.1'!N456</f>
        <v>0</v>
      </c>
      <c r="I456" s="81">
        <f>'Table 5.1'!J456-'Table 5.1'!N456</f>
        <v>-4.0000000000000036E-3</v>
      </c>
      <c r="J456" s="92">
        <f>E456/'Table 5.1'!K456</f>
        <v>-4.8491379310345462E-3</v>
      </c>
      <c r="K456" s="30">
        <f>F456/'Table 5.1'!L456</f>
        <v>1.0783139091602244E-2</v>
      </c>
      <c r="L456" s="30">
        <f>G456/'Table 5.1'!M456</f>
        <v>-1.0134770889487832E-2</v>
      </c>
      <c r="M456" s="30">
        <f>H456/'Table 5.1'!N456</f>
        <v>0</v>
      </c>
      <c r="N456" s="64">
        <f>I456/'Table 5.1'!N456</f>
        <v>-4.3126684636118637E-3</v>
      </c>
      <c r="O456" s="179">
        <f t="shared" si="14"/>
        <v>308</v>
      </c>
      <c r="P456" s="180">
        <f t="shared" si="15"/>
        <v>307</v>
      </c>
      <c r="Q456" s="157"/>
      <c r="R456" s="157"/>
      <c r="S456" s="157"/>
      <c r="T456" s="157"/>
      <c r="U456" s="157"/>
      <c r="V456" s="157"/>
      <c r="W456" s="157"/>
    </row>
    <row r="457" spans="1:23" x14ac:dyDescent="0.2">
      <c r="A457" s="157"/>
      <c r="B457" s="19">
        <v>125235502</v>
      </c>
      <c r="C457" s="74" t="s">
        <v>244</v>
      </c>
      <c r="D457" s="75" t="s">
        <v>239</v>
      </c>
      <c r="E457" s="86">
        <f>'Table 5.1'!J457-'Table 5.1'!K457</f>
        <v>-2.8399999999999981E-2</v>
      </c>
      <c r="F457" s="87">
        <f>'Table 5.1'!K457-'Table 5.1'!L457</f>
        <v>-1.3600000000000056E-2</v>
      </c>
      <c r="G457" s="87">
        <f>'Table 5.1'!L457-'Table 5.1'!M457</f>
        <v>4.9000000000000155E-3</v>
      </c>
      <c r="H457" s="88">
        <f>'Table 5.1'!M457-'Table 5.1'!N457</f>
        <v>0</v>
      </c>
      <c r="I457" s="81">
        <f>'Table 5.1'!J457-'Table 5.1'!N457</f>
        <v>-3.7100000000000022E-2</v>
      </c>
      <c r="J457" s="92">
        <f>E457/'Table 5.1'!K457</f>
        <v>-4.2732470659043009E-2</v>
      </c>
      <c r="K457" s="30">
        <f>F457/'Table 5.1'!L457</f>
        <v>-2.0053081686818131E-2</v>
      </c>
      <c r="L457" s="30">
        <f>G457/'Table 5.1'!M457</f>
        <v>7.2775879994059342E-3</v>
      </c>
      <c r="M457" s="30">
        <f>H457/'Table 5.1'!N457</f>
        <v>0</v>
      </c>
      <c r="N457" s="64">
        <f>I457/'Table 5.1'!N457</f>
        <v>-5.5101737709787643E-2</v>
      </c>
      <c r="O457" s="179">
        <f t="shared" si="14"/>
        <v>394</v>
      </c>
      <c r="P457" s="180">
        <f t="shared" si="15"/>
        <v>444</v>
      </c>
      <c r="Q457" s="157"/>
      <c r="R457" s="157"/>
      <c r="S457" s="157"/>
      <c r="T457" s="157"/>
      <c r="U457" s="157"/>
      <c r="V457" s="157"/>
      <c r="W457" s="157"/>
    </row>
    <row r="458" spans="1:23" x14ac:dyDescent="0.2">
      <c r="A458" s="157"/>
      <c r="B458" s="19">
        <v>125236903</v>
      </c>
      <c r="C458" s="74" t="s">
        <v>245</v>
      </c>
      <c r="D458" s="75" t="s">
        <v>239</v>
      </c>
      <c r="E458" s="86">
        <f>'Table 5.1'!J458-'Table 5.1'!K458</f>
        <v>1.8199999999999994E-2</v>
      </c>
      <c r="F458" s="87">
        <f>'Table 5.1'!K458-'Table 5.1'!L458</f>
        <v>-5.0000000000005596E-4</v>
      </c>
      <c r="G458" s="87">
        <f>'Table 5.1'!L458-'Table 5.1'!M458</f>
        <v>6.0000000000000053E-3</v>
      </c>
      <c r="H458" s="88">
        <f>'Table 5.1'!M458-'Table 5.1'!N458</f>
        <v>0</v>
      </c>
      <c r="I458" s="81">
        <f>'Table 5.1'!J458-'Table 5.1'!N458</f>
        <v>2.3699999999999943E-2</v>
      </c>
      <c r="J458" s="92">
        <f>E458/'Table 5.1'!K458</f>
        <v>2.5165929203539817E-2</v>
      </c>
      <c r="K458" s="30">
        <f>F458/'Table 5.1'!L458</f>
        <v>-6.9089401685789133E-4</v>
      </c>
      <c r="L458" s="30">
        <f>G458/'Table 5.1'!M458</f>
        <v>8.3600390135154037E-3</v>
      </c>
      <c r="M458" s="30">
        <f>H458/'Table 5.1'!N458</f>
        <v>0</v>
      </c>
      <c r="N458" s="64">
        <f>I458/'Table 5.1'!N458</f>
        <v>3.3022154103385735E-2</v>
      </c>
      <c r="O458" s="179">
        <f t="shared" si="14"/>
        <v>162</v>
      </c>
      <c r="P458" s="180">
        <f t="shared" si="15"/>
        <v>138</v>
      </c>
      <c r="Q458" s="157"/>
      <c r="R458" s="157"/>
      <c r="S458" s="157"/>
      <c r="T458" s="157"/>
      <c r="U458" s="157"/>
      <c r="V458" s="157"/>
      <c r="W458" s="157"/>
    </row>
    <row r="459" spans="1:23" x14ac:dyDescent="0.2">
      <c r="A459" s="157"/>
      <c r="B459" s="19">
        <v>125237603</v>
      </c>
      <c r="C459" s="74" t="s">
        <v>246</v>
      </c>
      <c r="D459" s="75" t="s">
        <v>239</v>
      </c>
      <c r="E459" s="86">
        <f>'Table 5.1'!J459-'Table 5.1'!K459</f>
        <v>-6.6000000000000503E-3</v>
      </c>
      <c r="F459" s="87">
        <f>'Table 5.1'!K459-'Table 5.1'!L459</f>
        <v>1.3800000000000034E-2</v>
      </c>
      <c r="G459" s="87">
        <f>'Table 5.1'!L459-'Table 5.1'!M459</f>
        <v>-2.739999999999998E-2</v>
      </c>
      <c r="H459" s="88">
        <f>'Table 5.1'!M459-'Table 5.1'!N459</f>
        <v>0</v>
      </c>
      <c r="I459" s="81">
        <f>'Table 5.1'!J459-'Table 5.1'!N459</f>
        <v>-2.0199999999999996E-2</v>
      </c>
      <c r="J459" s="92">
        <f>E459/'Table 5.1'!K459</f>
        <v>-1.2768427161926969E-2</v>
      </c>
      <c r="K459" s="30">
        <f>F459/'Table 5.1'!L459</f>
        <v>2.7429934406678663E-2</v>
      </c>
      <c r="L459" s="30">
        <f>G459/'Table 5.1'!M459</f>
        <v>-5.1649387370405246E-2</v>
      </c>
      <c r="M459" s="30">
        <f>H459/'Table 5.1'!N459</f>
        <v>0</v>
      </c>
      <c r="N459" s="64">
        <f>I459/'Table 5.1'!N459</f>
        <v>-3.8077285579641844E-2</v>
      </c>
      <c r="O459" s="179">
        <f t="shared" si="14"/>
        <v>348</v>
      </c>
      <c r="P459" s="180">
        <f t="shared" si="15"/>
        <v>397</v>
      </c>
      <c r="Q459" s="157"/>
      <c r="R459" s="157"/>
      <c r="S459" s="157"/>
      <c r="T459" s="157"/>
      <c r="U459" s="157"/>
      <c r="V459" s="157"/>
      <c r="W459" s="157"/>
    </row>
    <row r="460" spans="1:23" x14ac:dyDescent="0.2">
      <c r="A460" s="157"/>
      <c r="B460" s="19">
        <v>125237702</v>
      </c>
      <c r="C460" s="74" t="s">
        <v>247</v>
      </c>
      <c r="D460" s="75" t="s">
        <v>239</v>
      </c>
      <c r="E460" s="86">
        <f>'Table 5.1'!J460-'Table 5.1'!K460</f>
        <v>-8.600000000000052E-3</v>
      </c>
      <c r="F460" s="87">
        <f>'Table 5.1'!K460-'Table 5.1'!L460</f>
        <v>1.0099999999999998E-2</v>
      </c>
      <c r="G460" s="87">
        <f>'Table 5.1'!L460-'Table 5.1'!M460</f>
        <v>-3.8999999999999924E-2</v>
      </c>
      <c r="H460" s="88">
        <f>'Table 5.1'!M460-'Table 5.1'!N460</f>
        <v>0</v>
      </c>
      <c r="I460" s="81">
        <f>'Table 5.1'!J460-'Table 5.1'!N460</f>
        <v>-3.7499999999999978E-2</v>
      </c>
      <c r="J460" s="92">
        <f>E460/'Table 5.1'!K460</f>
        <v>-1.0293237582286119E-2</v>
      </c>
      <c r="K460" s="30">
        <f>F460/'Table 5.1'!L460</f>
        <v>1.2236491398110004E-2</v>
      </c>
      <c r="L460" s="30">
        <f>G460/'Table 5.1'!M460</f>
        <v>-4.5118000925497372E-2</v>
      </c>
      <c r="M460" s="30">
        <f>H460/'Table 5.1'!N460</f>
        <v>0</v>
      </c>
      <c r="N460" s="64">
        <f>I460/'Table 5.1'!N460</f>
        <v>-4.3382693197593684E-2</v>
      </c>
      <c r="O460" s="179">
        <f t="shared" si="14"/>
        <v>395</v>
      </c>
      <c r="P460" s="180">
        <f t="shared" si="15"/>
        <v>422</v>
      </c>
      <c r="Q460" s="157"/>
      <c r="R460" s="157"/>
      <c r="S460" s="157"/>
      <c r="T460" s="157"/>
      <c r="U460" s="157"/>
      <c r="V460" s="157"/>
      <c r="W460" s="157"/>
    </row>
    <row r="461" spans="1:23" x14ac:dyDescent="0.2">
      <c r="A461" s="157"/>
      <c r="B461" s="19">
        <v>125237903</v>
      </c>
      <c r="C461" s="74" t="s">
        <v>248</v>
      </c>
      <c r="D461" s="75" t="s">
        <v>239</v>
      </c>
      <c r="E461" s="86">
        <f>'Table 5.1'!J461-'Table 5.1'!K461</f>
        <v>-1.4000000000000679E-3</v>
      </c>
      <c r="F461" s="87">
        <f>'Table 5.1'!K461-'Table 5.1'!L461</f>
        <v>4.6000000000000485E-3</v>
      </c>
      <c r="G461" s="87">
        <f>'Table 5.1'!L461-'Table 5.1'!M461</f>
        <v>-2.6000000000000467E-3</v>
      </c>
      <c r="H461" s="88">
        <f>'Table 5.1'!M461-'Table 5.1'!N461</f>
        <v>0</v>
      </c>
      <c r="I461" s="81">
        <f>'Table 5.1'!J461-'Table 5.1'!N461</f>
        <v>5.9999999999993392E-4</v>
      </c>
      <c r="J461" s="92">
        <f>E461/'Table 5.1'!K461</f>
        <v>-2.3395721925134824E-3</v>
      </c>
      <c r="K461" s="30">
        <f>F461/'Table 5.1'!L461</f>
        <v>7.7467160660155748E-3</v>
      </c>
      <c r="L461" s="30">
        <f>G461/'Table 5.1'!M461</f>
        <v>-4.359490274983311E-3</v>
      </c>
      <c r="M461" s="30">
        <f>H461/'Table 5.1'!N461</f>
        <v>0</v>
      </c>
      <c r="N461" s="64">
        <f>I461/'Table 5.1'!N461</f>
        <v>1.006036217303712E-3</v>
      </c>
      <c r="O461" s="179">
        <f t="shared" si="14"/>
        <v>279</v>
      </c>
      <c r="P461" s="180">
        <f t="shared" si="15"/>
        <v>274</v>
      </c>
      <c r="Q461" s="157"/>
      <c r="R461" s="157"/>
      <c r="S461" s="157"/>
      <c r="T461" s="157"/>
      <c r="U461" s="157"/>
      <c r="V461" s="157"/>
      <c r="W461" s="157"/>
    </row>
    <row r="462" spans="1:23" x14ac:dyDescent="0.2">
      <c r="A462" s="157"/>
      <c r="B462" s="19">
        <v>125238402</v>
      </c>
      <c r="C462" s="74" t="s">
        <v>249</v>
      </c>
      <c r="D462" s="75" t="s">
        <v>239</v>
      </c>
      <c r="E462" s="86">
        <f>'Table 5.1'!J462-'Table 5.1'!K462</f>
        <v>4.2300000000000004E-2</v>
      </c>
      <c r="F462" s="87">
        <f>'Table 5.1'!K462-'Table 5.1'!L462</f>
        <v>-2.7999999999999137E-3</v>
      </c>
      <c r="G462" s="87">
        <f>'Table 5.1'!L462-'Table 5.1'!M462</f>
        <v>-1.23000000000002E-2</v>
      </c>
      <c r="H462" s="88">
        <f>'Table 5.1'!M462-'Table 5.1'!N462</f>
        <v>0</v>
      </c>
      <c r="I462" s="81">
        <f>'Table 5.1'!J462-'Table 5.1'!N462</f>
        <v>2.7199999999999891E-2</v>
      </c>
      <c r="J462" s="92">
        <f>E462/'Table 5.1'!K462</f>
        <v>3.9506864667974227E-2</v>
      </c>
      <c r="K462" s="30">
        <f>F462/'Table 5.1'!L462</f>
        <v>-2.6082906380995937E-3</v>
      </c>
      <c r="L462" s="30">
        <f>G462/'Table 5.1'!M462</f>
        <v>-1.1328053048443728E-2</v>
      </c>
      <c r="M462" s="30">
        <f>H462/'Table 5.1'!N462</f>
        <v>0</v>
      </c>
      <c r="N462" s="64">
        <f>I462/'Table 5.1'!N462</f>
        <v>2.505065389574497E-2</v>
      </c>
      <c r="O462" s="179">
        <f t="shared" si="14"/>
        <v>150</v>
      </c>
      <c r="P462" s="180">
        <f t="shared" si="15"/>
        <v>159</v>
      </c>
      <c r="Q462" s="157"/>
      <c r="R462" s="157"/>
      <c r="S462" s="157"/>
      <c r="T462" s="157"/>
      <c r="U462" s="157"/>
      <c r="V462" s="157"/>
      <c r="W462" s="157"/>
    </row>
    <row r="463" spans="1:23" x14ac:dyDescent="0.2">
      <c r="A463" s="157"/>
      <c r="B463" s="19">
        <v>125238502</v>
      </c>
      <c r="C463" s="74" t="s">
        <v>250</v>
      </c>
      <c r="D463" s="75" t="s">
        <v>239</v>
      </c>
      <c r="E463" s="86">
        <f>'Table 5.1'!J463-'Table 5.1'!K463</f>
        <v>7.2999999999999732E-3</v>
      </c>
      <c r="F463" s="87">
        <f>'Table 5.1'!K463-'Table 5.1'!L463</f>
        <v>-2.1599999999999953E-2</v>
      </c>
      <c r="G463" s="87">
        <f>'Table 5.1'!L463-'Table 5.1'!M463</f>
        <v>-1.430000000000009E-2</v>
      </c>
      <c r="H463" s="88">
        <f>'Table 5.1'!M463-'Table 5.1'!N463</f>
        <v>0</v>
      </c>
      <c r="I463" s="81">
        <f>'Table 5.1'!J463-'Table 5.1'!N463</f>
        <v>-2.860000000000007E-2</v>
      </c>
      <c r="J463" s="92">
        <f>E463/'Table 5.1'!K463</f>
        <v>1.319118178532702E-2</v>
      </c>
      <c r="K463" s="30">
        <f>F463/'Table 5.1'!L463</f>
        <v>-3.7565217391304272E-2</v>
      </c>
      <c r="L463" s="30">
        <f>G463/'Table 5.1'!M463</f>
        <v>-2.4266078398099591E-2</v>
      </c>
      <c r="M463" s="30">
        <f>H463/'Table 5.1'!N463</f>
        <v>0</v>
      </c>
      <c r="N463" s="64">
        <f>I463/'Table 5.1'!N463</f>
        <v>-4.8532156796198996E-2</v>
      </c>
      <c r="O463" s="179">
        <f t="shared" si="14"/>
        <v>377</v>
      </c>
      <c r="P463" s="180">
        <f t="shared" si="15"/>
        <v>428</v>
      </c>
      <c r="Q463" s="157"/>
      <c r="R463" s="157"/>
      <c r="S463" s="157"/>
      <c r="T463" s="157"/>
      <c r="U463" s="157"/>
      <c r="V463" s="157"/>
      <c r="W463" s="157"/>
    </row>
    <row r="464" spans="1:23" x14ac:dyDescent="0.2">
      <c r="A464" s="157"/>
      <c r="B464" s="19">
        <v>125239452</v>
      </c>
      <c r="C464" s="74" t="s">
        <v>251</v>
      </c>
      <c r="D464" s="75" t="s">
        <v>239</v>
      </c>
      <c r="E464" s="86">
        <f>'Table 5.1'!J464-'Table 5.1'!K464</f>
        <v>-9.8000000000000309E-3</v>
      </c>
      <c r="F464" s="87">
        <f>'Table 5.1'!K464-'Table 5.1'!L464</f>
        <v>-4.5999999999999375E-3</v>
      </c>
      <c r="G464" s="87">
        <f>'Table 5.1'!L464-'Table 5.1'!M464</f>
        <v>3.5899999999999821E-2</v>
      </c>
      <c r="H464" s="88">
        <f>'Table 5.1'!M464-'Table 5.1'!N464</f>
        <v>0</v>
      </c>
      <c r="I464" s="81">
        <f>'Table 5.1'!J464-'Table 5.1'!N464</f>
        <v>2.1499999999999853E-2</v>
      </c>
      <c r="J464" s="92">
        <f>E464/'Table 5.1'!K464</f>
        <v>-8.9661482159195168E-3</v>
      </c>
      <c r="K464" s="30">
        <f>F464/'Table 5.1'!L464</f>
        <v>-4.1909620991253081E-3</v>
      </c>
      <c r="L464" s="30">
        <f>G464/'Table 5.1'!M464</f>
        <v>3.3813695017424712E-2</v>
      </c>
      <c r="M464" s="30">
        <f>H464/'Table 5.1'!N464</f>
        <v>0</v>
      </c>
      <c r="N464" s="64">
        <f>I464/'Table 5.1'!N464</f>
        <v>2.0250541584251533E-2</v>
      </c>
      <c r="O464" s="179">
        <f t="shared" si="14"/>
        <v>171</v>
      </c>
      <c r="P464" s="180">
        <f t="shared" si="15"/>
        <v>180</v>
      </c>
      <c r="Q464" s="157"/>
      <c r="R464" s="157"/>
      <c r="S464" s="157"/>
      <c r="T464" s="157"/>
      <c r="U464" s="157"/>
      <c r="V464" s="157"/>
      <c r="W464" s="157"/>
    </row>
    <row r="465" spans="1:23" x14ac:dyDescent="0.2">
      <c r="A465" s="157"/>
      <c r="B465" s="19">
        <v>125239603</v>
      </c>
      <c r="C465" s="74" t="s">
        <v>252</v>
      </c>
      <c r="D465" s="75" t="s">
        <v>239</v>
      </c>
      <c r="E465" s="86">
        <f>'Table 5.1'!J465-'Table 5.1'!K465</f>
        <v>1.9999999999997797E-4</v>
      </c>
      <c r="F465" s="87">
        <f>'Table 5.1'!K465-'Table 5.1'!L465</f>
        <v>1.0299999999999976E-2</v>
      </c>
      <c r="G465" s="87">
        <f>'Table 5.1'!L465-'Table 5.1'!M465</f>
        <v>3.3999999999999586E-3</v>
      </c>
      <c r="H465" s="88">
        <f>'Table 5.1'!M465-'Table 5.1'!N465</f>
        <v>0</v>
      </c>
      <c r="I465" s="81">
        <f>'Table 5.1'!J465-'Table 5.1'!N465</f>
        <v>1.3899999999999912E-2</v>
      </c>
      <c r="J465" s="92">
        <f>E465/'Table 5.1'!K465</f>
        <v>3.7636432066235975E-4</v>
      </c>
      <c r="K465" s="30">
        <f>F465/'Table 5.1'!L465</f>
        <v>1.9765879869506765E-2</v>
      </c>
      <c r="L465" s="30">
        <f>G465/'Table 5.1'!M465</f>
        <v>6.5675101410082254E-3</v>
      </c>
      <c r="M465" s="30">
        <f>H465/'Table 5.1'!N465</f>
        <v>0</v>
      </c>
      <c r="N465" s="64">
        <f>I465/'Table 5.1'!N465</f>
        <v>2.6849526752945548E-2</v>
      </c>
      <c r="O465" s="179">
        <f t="shared" si="14"/>
        <v>207</v>
      </c>
      <c r="P465" s="180">
        <f t="shared" si="15"/>
        <v>152</v>
      </c>
      <c r="Q465" s="157"/>
      <c r="R465" s="157"/>
      <c r="S465" s="157"/>
      <c r="T465" s="157"/>
      <c r="U465" s="157"/>
      <c r="V465" s="157"/>
      <c r="W465" s="157"/>
    </row>
    <row r="466" spans="1:23" x14ac:dyDescent="0.2">
      <c r="A466" s="157"/>
      <c r="B466" s="19">
        <v>125239652</v>
      </c>
      <c r="C466" s="74" t="s">
        <v>253</v>
      </c>
      <c r="D466" s="75" t="s">
        <v>239</v>
      </c>
      <c r="E466" s="86">
        <f>'Table 5.1'!J466-'Table 5.1'!K466</f>
        <v>-5.4000000000000714E-3</v>
      </c>
      <c r="F466" s="87">
        <f>'Table 5.1'!K466-'Table 5.1'!L466</f>
        <v>2.6200000000000001E-2</v>
      </c>
      <c r="G466" s="87">
        <f>'Table 5.1'!L466-'Table 5.1'!M466</f>
        <v>-1.760000000000006E-2</v>
      </c>
      <c r="H466" s="88">
        <f>'Table 5.1'!M466-'Table 5.1'!N466</f>
        <v>0</v>
      </c>
      <c r="I466" s="81">
        <f>'Table 5.1'!J466-'Table 5.1'!N466</f>
        <v>3.1999999999998696E-3</v>
      </c>
      <c r="J466" s="92">
        <f>E466/'Table 5.1'!K466</f>
        <v>-4.7741136946336058E-3</v>
      </c>
      <c r="K466" s="30">
        <f>F466/'Table 5.1'!L466</f>
        <v>2.3712553172232781E-2</v>
      </c>
      <c r="L466" s="30">
        <f>G466/'Table 5.1'!M466</f>
        <v>-1.5679287305122549E-2</v>
      </c>
      <c r="M466" s="30">
        <f>H466/'Table 5.1'!N466</f>
        <v>0</v>
      </c>
      <c r="N466" s="64">
        <f>I466/'Table 5.1'!N466</f>
        <v>2.8507795100221555E-3</v>
      </c>
      <c r="O466" s="179">
        <f t="shared" si="14"/>
        <v>261</v>
      </c>
      <c r="P466" s="180">
        <f t="shared" si="15"/>
        <v>261</v>
      </c>
      <c r="Q466" s="157"/>
      <c r="R466" s="157"/>
      <c r="S466" s="157"/>
      <c r="T466" s="157"/>
      <c r="U466" s="157"/>
      <c r="V466" s="157"/>
      <c r="W466" s="157"/>
    </row>
    <row r="467" spans="1:23" x14ac:dyDescent="0.2">
      <c r="A467" s="157"/>
      <c r="B467" s="19">
        <v>126515001</v>
      </c>
      <c r="C467" s="74" t="s">
        <v>463</v>
      </c>
      <c r="D467" s="75" t="s">
        <v>464</v>
      </c>
      <c r="E467" s="86">
        <f>'Table 5.1'!J467-'Table 5.1'!K467</f>
        <v>2.0699999999999941E-2</v>
      </c>
      <c r="F467" s="87">
        <f>'Table 5.1'!K467-'Table 5.1'!L467</f>
        <v>-2.0899999999999919E-2</v>
      </c>
      <c r="G467" s="87">
        <f>'Table 5.1'!L467-'Table 5.1'!M467</f>
        <v>-1.6699999999999937E-2</v>
      </c>
      <c r="H467" s="88">
        <f>'Table 5.1'!M467-'Table 5.1'!N467</f>
        <v>0</v>
      </c>
      <c r="I467" s="81">
        <f>'Table 5.1'!J467-'Table 5.1'!N467</f>
        <v>-1.6899999999999915E-2</v>
      </c>
      <c r="J467" s="92">
        <f>E467/'Table 5.1'!K467</f>
        <v>1.4996739839165356E-2</v>
      </c>
      <c r="K467" s="30">
        <f>F467/'Table 5.1'!L467</f>
        <v>-1.491578646874102E-2</v>
      </c>
      <c r="L467" s="30">
        <f>G467/'Table 5.1'!M467</f>
        <v>-1.1777981521969065E-2</v>
      </c>
      <c r="M467" s="30">
        <f>H467/'Table 5.1'!N467</f>
        <v>0</v>
      </c>
      <c r="N467" s="64">
        <f>I467/'Table 5.1'!N467</f>
        <v>-1.1919035192890835E-2</v>
      </c>
      <c r="O467" s="179">
        <f t="shared" si="14"/>
        <v>338</v>
      </c>
      <c r="P467" s="180">
        <f t="shared" si="15"/>
        <v>330</v>
      </c>
      <c r="Q467" s="157"/>
      <c r="R467" s="157"/>
      <c r="S467" s="157"/>
      <c r="T467" s="157"/>
      <c r="U467" s="157"/>
      <c r="V467" s="157"/>
      <c r="W467" s="157"/>
    </row>
    <row r="468" spans="1:23" x14ac:dyDescent="0.2">
      <c r="A468" s="157"/>
      <c r="B468" s="19">
        <v>127040503</v>
      </c>
      <c r="C468" s="74" t="s">
        <v>71</v>
      </c>
      <c r="D468" s="75" t="s">
        <v>72</v>
      </c>
      <c r="E468" s="86">
        <f>'Table 5.1'!J468-'Table 5.1'!K468</f>
        <v>0.13600000000000012</v>
      </c>
      <c r="F468" s="87">
        <f>'Table 5.1'!K468-'Table 5.1'!L468</f>
        <v>-4.3400000000000105E-2</v>
      </c>
      <c r="G468" s="87">
        <f>'Table 5.1'!L468-'Table 5.1'!M468</f>
        <v>0.21179999999999999</v>
      </c>
      <c r="H468" s="88">
        <f>'Table 5.1'!M468-'Table 5.1'!N468</f>
        <v>0</v>
      </c>
      <c r="I468" s="81">
        <f>'Table 5.1'!J468-'Table 5.1'!N468</f>
        <v>0.3044</v>
      </c>
      <c r="J468" s="92">
        <f>E468/'Table 5.1'!K468</f>
        <v>8.0283353010625808E-2</v>
      </c>
      <c r="K468" s="30">
        <f>F468/'Table 5.1'!L468</f>
        <v>-2.4979854955680961E-2</v>
      </c>
      <c r="L468" s="30">
        <f>G468/'Table 5.1'!M468</f>
        <v>0.13883062401678026</v>
      </c>
      <c r="M468" s="30">
        <f>H468/'Table 5.1'!N468</f>
        <v>0</v>
      </c>
      <c r="N468" s="64">
        <f>I468/'Table 5.1'!N468</f>
        <v>0.19952805453592029</v>
      </c>
      <c r="O468" s="179">
        <f t="shared" si="14"/>
        <v>1</v>
      </c>
      <c r="P468" s="180">
        <f t="shared" si="15"/>
        <v>1</v>
      </c>
      <c r="Q468" s="157"/>
      <c r="R468" s="157"/>
      <c r="S468" s="157"/>
      <c r="T468" s="157"/>
      <c r="U468" s="157"/>
      <c r="V468" s="157"/>
      <c r="W468" s="157"/>
    </row>
    <row r="469" spans="1:23" x14ac:dyDescent="0.2">
      <c r="A469" s="157"/>
      <c r="B469" s="19">
        <v>127040703</v>
      </c>
      <c r="C469" s="74" t="s">
        <v>73</v>
      </c>
      <c r="D469" s="75" t="s">
        <v>72</v>
      </c>
      <c r="E469" s="86">
        <f>'Table 5.1'!J469-'Table 5.1'!K469</f>
        <v>-3.0100000000000016E-2</v>
      </c>
      <c r="F469" s="87">
        <f>'Table 5.1'!K469-'Table 5.1'!L469</f>
        <v>-3.2700000000000173E-2</v>
      </c>
      <c r="G469" s="87">
        <f>'Table 5.1'!L469-'Table 5.1'!M469</f>
        <v>-7.2999999999998622E-3</v>
      </c>
      <c r="H469" s="88">
        <f>'Table 5.1'!M469-'Table 5.1'!N469</f>
        <v>0</v>
      </c>
      <c r="I469" s="81">
        <f>'Table 5.1'!J469-'Table 5.1'!N469</f>
        <v>-7.0100000000000051E-2</v>
      </c>
      <c r="J469" s="92">
        <f>E469/'Table 5.1'!K469</f>
        <v>-2.8801071667783004E-2</v>
      </c>
      <c r="K469" s="30">
        <f>F469/'Table 5.1'!L469</f>
        <v>-3.0339580627203721E-2</v>
      </c>
      <c r="L469" s="30">
        <f>G469/'Table 5.1'!M469</f>
        <v>-6.7274905538658768E-3</v>
      </c>
      <c r="M469" s="30">
        <f>H469/'Table 5.1'!N469</f>
        <v>0</v>
      </c>
      <c r="N469" s="64">
        <f>I469/'Table 5.1'!N469</f>
        <v>-6.4602340798083177E-2</v>
      </c>
      <c r="O469" s="179">
        <f t="shared" si="14"/>
        <v>460</v>
      </c>
      <c r="P469" s="180">
        <f t="shared" si="15"/>
        <v>461</v>
      </c>
      <c r="Q469" s="157"/>
      <c r="R469" s="157"/>
      <c r="S469" s="157"/>
      <c r="T469" s="157"/>
      <c r="U469" s="157"/>
      <c r="V469" s="157"/>
      <c r="W469" s="157"/>
    </row>
    <row r="470" spans="1:23" x14ac:dyDescent="0.2">
      <c r="A470" s="157"/>
      <c r="B470" s="19">
        <v>127041203</v>
      </c>
      <c r="C470" s="74" t="s">
        <v>74</v>
      </c>
      <c r="D470" s="75" t="s">
        <v>72</v>
      </c>
      <c r="E470" s="86">
        <f>'Table 5.1'!J470-'Table 5.1'!K470</f>
        <v>7.4999999999999512E-3</v>
      </c>
      <c r="F470" s="87">
        <f>'Table 5.1'!K470-'Table 5.1'!L470</f>
        <v>-4.7999999999999154E-3</v>
      </c>
      <c r="G470" s="87">
        <f>'Table 5.1'!L470-'Table 5.1'!M470</f>
        <v>2.0899999999999919E-2</v>
      </c>
      <c r="H470" s="88">
        <f>'Table 5.1'!M470-'Table 5.1'!N470</f>
        <v>0</v>
      </c>
      <c r="I470" s="81">
        <f>'Table 5.1'!J470-'Table 5.1'!N470</f>
        <v>2.3599999999999954E-2</v>
      </c>
      <c r="J470" s="92">
        <f>E470/'Table 5.1'!K470</f>
        <v>7.9855195911413442E-3</v>
      </c>
      <c r="K470" s="30">
        <f>F470/'Table 5.1'!L470</f>
        <v>-5.0847457627117747E-3</v>
      </c>
      <c r="L470" s="30">
        <f>G470/'Table 5.1'!M470</f>
        <v>2.2641100639150598E-2</v>
      </c>
      <c r="M470" s="30">
        <f>H470/'Table 5.1'!N470</f>
        <v>0</v>
      </c>
      <c r="N470" s="64">
        <f>I470/'Table 5.1'!N470</f>
        <v>2.5566027515978716E-2</v>
      </c>
      <c r="O470" s="179">
        <f t="shared" si="14"/>
        <v>163</v>
      </c>
      <c r="P470" s="180">
        <f t="shared" si="15"/>
        <v>156</v>
      </c>
      <c r="Q470" s="157"/>
      <c r="R470" s="157"/>
      <c r="S470" s="157"/>
      <c r="T470" s="157"/>
      <c r="U470" s="157"/>
      <c r="V470" s="157"/>
      <c r="W470" s="157"/>
    </row>
    <row r="471" spans="1:23" x14ac:dyDescent="0.2">
      <c r="A471" s="157"/>
      <c r="B471" s="19">
        <v>127041503</v>
      </c>
      <c r="C471" s="74" t="s">
        <v>75</v>
      </c>
      <c r="D471" s="75" t="s">
        <v>72</v>
      </c>
      <c r="E471" s="86">
        <f>'Table 5.1'!J471-'Table 5.1'!K471</f>
        <v>-5.3400000000000114E-2</v>
      </c>
      <c r="F471" s="87">
        <f>'Table 5.1'!K471-'Table 5.1'!L471</f>
        <v>-4.4299999999999784E-2</v>
      </c>
      <c r="G471" s="87">
        <f>'Table 5.1'!L471-'Table 5.1'!M471</f>
        <v>-5.4500000000000215E-2</v>
      </c>
      <c r="H471" s="88">
        <f>'Table 5.1'!M471-'Table 5.1'!N471</f>
        <v>0</v>
      </c>
      <c r="I471" s="81">
        <f>'Table 5.1'!J471-'Table 5.1'!N471</f>
        <v>-0.15220000000000011</v>
      </c>
      <c r="J471" s="92">
        <f>E471/'Table 5.1'!K471</f>
        <v>-3.6965249896165106E-2</v>
      </c>
      <c r="K471" s="30">
        <f>F471/'Table 5.1'!L471</f>
        <v>-2.9753509302169245E-2</v>
      </c>
      <c r="L471" s="30">
        <f>G471/'Table 5.1'!M471</f>
        <v>-3.5311649604768833E-2</v>
      </c>
      <c r="M471" s="30">
        <f>H471/'Table 5.1'!N471</f>
        <v>0</v>
      </c>
      <c r="N471" s="64">
        <f>I471/'Table 5.1'!N471</f>
        <v>-9.8613450822858689E-2</v>
      </c>
      <c r="O471" s="179">
        <f t="shared" si="14"/>
        <v>493</v>
      </c>
      <c r="P471" s="180">
        <f t="shared" si="15"/>
        <v>485</v>
      </c>
      <c r="Q471" s="157"/>
      <c r="R471" s="157"/>
      <c r="S471" s="157"/>
      <c r="T471" s="157"/>
      <c r="U471" s="157"/>
      <c r="V471" s="157"/>
      <c r="W471" s="157"/>
    </row>
    <row r="472" spans="1:23" x14ac:dyDescent="0.2">
      <c r="A472" s="157"/>
      <c r="B472" s="19">
        <v>127041603</v>
      </c>
      <c r="C472" s="74" t="s">
        <v>76</v>
      </c>
      <c r="D472" s="75" t="s">
        <v>72</v>
      </c>
      <c r="E472" s="86">
        <f>'Table 5.1'!J472-'Table 5.1'!K472</f>
        <v>-2.9500000000000082E-2</v>
      </c>
      <c r="F472" s="87">
        <f>'Table 5.1'!K472-'Table 5.1'!L472</f>
        <v>-2.2599999999999953E-2</v>
      </c>
      <c r="G472" s="87">
        <f>'Table 5.1'!L472-'Table 5.1'!M472</f>
        <v>-7.3999999999999622E-3</v>
      </c>
      <c r="H472" s="88">
        <f>'Table 5.1'!M472-'Table 5.1'!N472</f>
        <v>0</v>
      </c>
      <c r="I472" s="81">
        <f>'Table 5.1'!J472-'Table 5.1'!N472</f>
        <v>-5.9499999999999997E-2</v>
      </c>
      <c r="J472" s="92">
        <f>E472/'Table 5.1'!K472</f>
        <v>-3.07515897008236E-2</v>
      </c>
      <c r="K472" s="30">
        <f>F472/'Table 5.1'!L472</f>
        <v>-2.3016600468479431E-2</v>
      </c>
      <c r="L472" s="30">
        <f>G472/'Table 5.1'!M472</f>
        <v>-7.4800363893661806E-3</v>
      </c>
      <c r="M472" s="30">
        <f>H472/'Table 5.1'!N472</f>
        <v>0</v>
      </c>
      <c r="N472" s="64">
        <f>I472/'Table 5.1'!N472</f>
        <v>-6.0143535833417569E-2</v>
      </c>
      <c r="O472" s="179">
        <f t="shared" si="14"/>
        <v>445</v>
      </c>
      <c r="P472" s="180">
        <f t="shared" si="15"/>
        <v>452</v>
      </c>
      <c r="Q472" s="157"/>
      <c r="R472" s="157"/>
      <c r="S472" s="157"/>
      <c r="T472" s="157"/>
      <c r="U472" s="157"/>
      <c r="V472" s="157"/>
      <c r="W472" s="157"/>
    </row>
    <row r="473" spans="1:23" x14ac:dyDescent="0.2">
      <c r="A473" s="157"/>
      <c r="B473" s="39">
        <v>127042003</v>
      </c>
      <c r="C473" s="76" t="s">
        <v>77</v>
      </c>
      <c r="D473" s="77" t="s">
        <v>72</v>
      </c>
      <c r="E473" s="86">
        <f>'Table 5.1'!J473-'Table 5.1'!K473</f>
        <v>3.0600000000000072E-2</v>
      </c>
      <c r="F473" s="87">
        <f>'Table 5.1'!K473-'Table 5.1'!L473</f>
        <v>2.8100000000000014E-2</v>
      </c>
      <c r="G473" s="87">
        <f>'Table 5.1'!L473-'Table 5.1'!M473</f>
        <v>2.6999999999999247E-3</v>
      </c>
      <c r="H473" s="88">
        <f>'Table 5.1'!M473-'Table 5.1'!N473</f>
        <v>0</v>
      </c>
      <c r="I473" s="81">
        <f>'Table 5.1'!J473-'Table 5.1'!N473</f>
        <v>6.140000000000001E-2</v>
      </c>
      <c r="J473" s="92">
        <f>E473/'Table 5.1'!K473</f>
        <v>3.3834586466165495E-2</v>
      </c>
      <c r="K473" s="30">
        <f>F473/'Table 5.1'!L473</f>
        <v>3.2066643843432628E-2</v>
      </c>
      <c r="L473" s="30">
        <f>G473/'Table 5.1'!M473</f>
        <v>3.0906593406592542E-3</v>
      </c>
      <c r="M473" s="30">
        <f>H473/'Table 5.1'!N473</f>
        <v>0</v>
      </c>
      <c r="N473" s="64">
        <f>I473/'Table 5.1'!N473</f>
        <v>7.0283882783882798E-2</v>
      </c>
      <c r="O473" s="179">
        <f t="shared" si="14"/>
        <v>60</v>
      </c>
      <c r="P473" s="180">
        <f t="shared" si="15"/>
        <v>53</v>
      </c>
      <c r="Q473" s="157"/>
      <c r="R473" s="157"/>
      <c r="S473" s="157"/>
      <c r="T473" s="157"/>
      <c r="U473" s="157"/>
      <c r="V473" s="157"/>
      <c r="W473" s="157"/>
    </row>
    <row r="474" spans="1:23" x14ac:dyDescent="0.2">
      <c r="A474" s="157"/>
      <c r="B474" s="19">
        <v>127042853</v>
      </c>
      <c r="C474" s="74" t="s">
        <v>78</v>
      </c>
      <c r="D474" s="75" t="s">
        <v>72</v>
      </c>
      <c r="E474" s="86">
        <f>'Table 5.1'!J474-'Table 5.1'!K474</f>
        <v>-1.5500000000000069E-2</v>
      </c>
      <c r="F474" s="87">
        <f>'Table 5.1'!K474-'Table 5.1'!L474</f>
        <v>1.7200000000000104E-2</v>
      </c>
      <c r="G474" s="87">
        <f>'Table 5.1'!L474-'Table 5.1'!M474</f>
        <v>-2.2699999999999942E-2</v>
      </c>
      <c r="H474" s="88">
        <f>'Table 5.1'!M474-'Table 5.1'!N474</f>
        <v>0</v>
      </c>
      <c r="I474" s="81">
        <f>'Table 5.1'!J474-'Table 5.1'!N474</f>
        <v>-2.0999999999999908E-2</v>
      </c>
      <c r="J474" s="92">
        <f>E474/'Table 5.1'!K474</f>
        <v>-1.5028117122358025E-2</v>
      </c>
      <c r="K474" s="30">
        <f>F474/'Table 5.1'!L474</f>
        <v>1.6959179648984524E-2</v>
      </c>
      <c r="L474" s="30">
        <f>G474/'Table 5.1'!M474</f>
        <v>-2.1892178609316176E-2</v>
      </c>
      <c r="M474" s="30">
        <f>H474/'Table 5.1'!N474</f>
        <v>0</v>
      </c>
      <c r="N474" s="64">
        <f>I474/'Table 5.1'!N474</f>
        <v>-2.0252676246503915E-2</v>
      </c>
      <c r="O474" s="179">
        <f t="shared" si="14"/>
        <v>352</v>
      </c>
      <c r="P474" s="180">
        <f t="shared" si="15"/>
        <v>351</v>
      </c>
      <c r="Q474" s="157"/>
      <c r="R474" s="157"/>
      <c r="S474" s="157"/>
      <c r="T474" s="157"/>
      <c r="U474" s="157"/>
      <c r="V474" s="157"/>
      <c r="W474" s="157"/>
    </row>
    <row r="475" spans="1:23" x14ac:dyDescent="0.2">
      <c r="A475" s="157"/>
      <c r="B475" s="19">
        <v>127044103</v>
      </c>
      <c r="C475" s="74" t="s">
        <v>79</v>
      </c>
      <c r="D475" s="75" t="s">
        <v>72</v>
      </c>
      <c r="E475" s="86">
        <f>'Table 5.1'!J475-'Table 5.1'!K475</f>
        <v>3.0899999999999928E-2</v>
      </c>
      <c r="F475" s="87">
        <f>'Table 5.1'!K475-'Table 5.1'!L475</f>
        <v>2.3800000000000043E-2</v>
      </c>
      <c r="G475" s="87">
        <f>'Table 5.1'!L475-'Table 5.1'!M475</f>
        <v>-1.2199999999999989E-2</v>
      </c>
      <c r="H475" s="88">
        <f>'Table 5.1'!M475-'Table 5.1'!N475</f>
        <v>0</v>
      </c>
      <c r="I475" s="81">
        <f>'Table 5.1'!J475-'Table 5.1'!N475</f>
        <v>4.2499999999999982E-2</v>
      </c>
      <c r="J475" s="92">
        <f>E475/'Table 5.1'!K475</f>
        <v>3.5443909153475485E-2</v>
      </c>
      <c r="K475" s="30">
        <f>F475/'Table 5.1'!L475</f>
        <v>2.8066037735849109E-2</v>
      </c>
      <c r="L475" s="30">
        <f>G475/'Table 5.1'!M475</f>
        <v>-1.4182748198093453E-2</v>
      </c>
      <c r="M475" s="30">
        <f>H475/'Table 5.1'!N475</f>
        <v>0</v>
      </c>
      <c r="N475" s="64">
        <f>I475/'Table 5.1'!N475</f>
        <v>4.9407114624505907E-2</v>
      </c>
      <c r="O475" s="179">
        <f t="shared" si="14"/>
        <v>102</v>
      </c>
      <c r="P475" s="180">
        <f t="shared" si="15"/>
        <v>85</v>
      </c>
      <c r="Q475" s="157"/>
      <c r="R475" s="157"/>
      <c r="S475" s="157"/>
      <c r="T475" s="157"/>
      <c r="U475" s="157"/>
      <c r="V475" s="157"/>
      <c r="W475" s="157"/>
    </row>
    <row r="476" spans="1:23" x14ac:dyDescent="0.2">
      <c r="A476" s="157"/>
      <c r="B476" s="19">
        <v>127045303</v>
      </c>
      <c r="C476" s="74" t="s">
        <v>80</v>
      </c>
      <c r="D476" s="75" t="s">
        <v>72</v>
      </c>
      <c r="E476" s="86">
        <f>'Table 5.1'!J476-'Table 5.1'!K476</f>
        <v>-4.7499999999999876E-2</v>
      </c>
      <c r="F476" s="87">
        <f>'Table 5.1'!K476-'Table 5.1'!L476</f>
        <v>-0.4236000000000002</v>
      </c>
      <c r="G476" s="87">
        <f>'Table 5.1'!L476-'Table 5.1'!M476</f>
        <v>0.21269999999999989</v>
      </c>
      <c r="H476" s="88">
        <f>'Table 5.1'!M476-'Table 5.1'!N476</f>
        <v>0</v>
      </c>
      <c r="I476" s="81">
        <f>'Table 5.1'!J476-'Table 5.1'!N476</f>
        <v>-0.25840000000000019</v>
      </c>
      <c r="J476" s="92">
        <f>E476/'Table 5.1'!K476</f>
        <v>-2.4787350623597493E-2</v>
      </c>
      <c r="K476" s="30">
        <f>F476/'Table 5.1'!L476</f>
        <v>-0.18103337749476481</v>
      </c>
      <c r="L476" s="30">
        <f>G476/'Table 5.1'!M476</f>
        <v>9.999059796916128E-2</v>
      </c>
      <c r="M476" s="30">
        <f>H476/'Table 5.1'!N476</f>
        <v>0</v>
      </c>
      <c r="N476" s="64">
        <f>I476/'Table 5.1'!N476</f>
        <v>-0.12147423843550215</v>
      </c>
      <c r="O476" s="179">
        <f t="shared" si="14"/>
        <v>499</v>
      </c>
      <c r="P476" s="180">
        <f t="shared" si="15"/>
        <v>493</v>
      </c>
      <c r="Q476" s="157"/>
      <c r="R476" s="157"/>
      <c r="S476" s="157"/>
      <c r="T476" s="157"/>
      <c r="U476" s="157"/>
      <c r="V476" s="157"/>
      <c r="W476" s="157"/>
    </row>
    <row r="477" spans="1:23" x14ac:dyDescent="0.2">
      <c r="A477" s="157"/>
      <c r="B477" s="19">
        <v>127045653</v>
      </c>
      <c r="C477" s="74" t="s">
        <v>81</v>
      </c>
      <c r="D477" s="75" t="s">
        <v>72</v>
      </c>
      <c r="E477" s="86">
        <f>'Table 5.1'!J477-'Table 5.1'!K477</f>
        <v>2.4399999999999977E-2</v>
      </c>
      <c r="F477" s="87">
        <f>'Table 5.1'!K477-'Table 5.1'!L477</f>
        <v>3.9299999999999891E-2</v>
      </c>
      <c r="G477" s="87">
        <f>'Table 5.1'!L477-'Table 5.1'!M477</f>
        <v>-0.11589999999999989</v>
      </c>
      <c r="H477" s="88">
        <f>'Table 5.1'!M477-'Table 5.1'!N477</f>
        <v>0</v>
      </c>
      <c r="I477" s="81">
        <f>'Table 5.1'!J477-'Table 5.1'!N477</f>
        <v>-5.2200000000000024E-2</v>
      </c>
      <c r="J477" s="92">
        <f>E477/'Table 5.1'!K477</f>
        <v>1.9548149335042442E-2</v>
      </c>
      <c r="K477" s="30">
        <f>F477/'Table 5.1'!L477</f>
        <v>3.2508892381503757E-2</v>
      </c>
      <c r="L477" s="30">
        <f>G477/'Table 5.1'!M477</f>
        <v>-8.7484903381642429E-2</v>
      </c>
      <c r="M477" s="30">
        <f>H477/'Table 5.1'!N477</f>
        <v>0</v>
      </c>
      <c r="N477" s="64">
        <f>I477/'Table 5.1'!N477</f>
        <v>-3.9402173913043501E-2</v>
      </c>
      <c r="O477" s="179">
        <f t="shared" si="14"/>
        <v>433</v>
      </c>
      <c r="P477" s="180">
        <f t="shared" si="15"/>
        <v>406</v>
      </c>
      <c r="Q477" s="157"/>
      <c r="R477" s="157"/>
      <c r="S477" s="157"/>
      <c r="T477" s="157"/>
      <c r="U477" s="157"/>
      <c r="V477" s="157"/>
      <c r="W477" s="157"/>
    </row>
    <row r="478" spans="1:23" x14ac:dyDescent="0.2">
      <c r="A478" s="157"/>
      <c r="B478" s="19">
        <v>127045853</v>
      </c>
      <c r="C478" s="74" t="s">
        <v>82</v>
      </c>
      <c r="D478" s="75" t="s">
        <v>72</v>
      </c>
      <c r="E478" s="86">
        <f>'Table 5.1'!J478-'Table 5.1'!K478</f>
        <v>-1.4999999999999458E-3</v>
      </c>
      <c r="F478" s="87">
        <f>'Table 5.1'!K478-'Table 5.1'!L478</f>
        <v>-4.0900000000000047E-2</v>
      </c>
      <c r="G478" s="87">
        <f>'Table 5.1'!L478-'Table 5.1'!M478</f>
        <v>4.0399999999999991E-2</v>
      </c>
      <c r="H478" s="88">
        <f>'Table 5.1'!M478-'Table 5.1'!N478</f>
        <v>0</v>
      </c>
      <c r="I478" s="81">
        <f>'Table 5.1'!J478-'Table 5.1'!N478</f>
        <v>-2.0000000000000018E-3</v>
      </c>
      <c r="J478" s="92">
        <f>E478/'Table 5.1'!K478</f>
        <v>-1.7281105990782787E-3</v>
      </c>
      <c r="K478" s="30">
        <f>F478/'Table 5.1'!L478</f>
        <v>-4.4999449884475788E-2</v>
      </c>
      <c r="L478" s="30">
        <f>G478/'Table 5.1'!M478</f>
        <v>4.6516983304548058E-2</v>
      </c>
      <c r="M478" s="30">
        <f>H478/'Table 5.1'!N478</f>
        <v>0</v>
      </c>
      <c r="N478" s="64">
        <f>I478/'Table 5.1'!N478</f>
        <v>-2.3028209556706985E-3</v>
      </c>
      <c r="O478" s="179">
        <f t="shared" si="14"/>
        <v>296</v>
      </c>
      <c r="P478" s="180">
        <f t="shared" si="15"/>
        <v>296</v>
      </c>
      <c r="Q478" s="157"/>
      <c r="R478" s="157"/>
      <c r="S478" s="157"/>
      <c r="T478" s="157"/>
      <c r="U478" s="157"/>
      <c r="V478" s="157"/>
      <c r="W478" s="157"/>
    </row>
    <row r="479" spans="1:23" x14ac:dyDescent="0.2">
      <c r="A479" s="157"/>
      <c r="B479" s="19">
        <v>127046903</v>
      </c>
      <c r="C479" s="74" t="s">
        <v>83</v>
      </c>
      <c r="D479" s="75" t="s">
        <v>72</v>
      </c>
      <c r="E479" s="86">
        <f>'Table 5.1'!J479-'Table 5.1'!K479</f>
        <v>5.1999999999998714E-3</v>
      </c>
      <c r="F479" s="87">
        <f>'Table 5.1'!K479-'Table 5.1'!L479</f>
        <v>2.4700000000000166E-2</v>
      </c>
      <c r="G479" s="87">
        <f>'Table 5.1'!L479-'Table 5.1'!M479</f>
        <v>6.8599999999999994E-2</v>
      </c>
      <c r="H479" s="88">
        <f>'Table 5.1'!M479-'Table 5.1'!N479</f>
        <v>0</v>
      </c>
      <c r="I479" s="81">
        <f>'Table 5.1'!J479-'Table 5.1'!N479</f>
        <v>9.8500000000000032E-2</v>
      </c>
      <c r="J479" s="92">
        <f>E479/'Table 5.1'!K479</f>
        <v>3.9637167467031567E-3</v>
      </c>
      <c r="K479" s="30">
        <f>F479/'Table 5.1'!L479</f>
        <v>1.9188937228092114E-2</v>
      </c>
      <c r="L479" s="30">
        <f>G479/'Table 5.1'!M479</f>
        <v>5.6294107992778598E-2</v>
      </c>
      <c r="M479" s="30">
        <f>H479/'Table 5.1'!N479</f>
        <v>0</v>
      </c>
      <c r="N479" s="64">
        <f>I479/'Table 5.1'!N479</f>
        <v>8.0830461184966382E-2</v>
      </c>
      <c r="O479" s="179">
        <f t="shared" si="14"/>
        <v>29</v>
      </c>
      <c r="P479" s="180">
        <f t="shared" si="15"/>
        <v>38</v>
      </c>
      <c r="Q479" s="157"/>
      <c r="R479" s="157"/>
      <c r="S479" s="157"/>
      <c r="T479" s="157"/>
      <c r="U479" s="157"/>
      <c r="V479" s="157"/>
      <c r="W479" s="157"/>
    </row>
    <row r="480" spans="1:23" x14ac:dyDescent="0.2">
      <c r="A480" s="157"/>
      <c r="B480" s="19">
        <v>127047404</v>
      </c>
      <c r="C480" s="74" t="s">
        <v>84</v>
      </c>
      <c r="D480" s="75" t="s">
        <v>72</v>
      </c>
      <c r="E480" s="86">
        <f>'Table 5.1'!J480-'Table 5.1'!K480</f>
        <v>-1.1800000000000033E-2</v>
      </c>
      <c r="F480" s="87">
        <f>'Table 5.1'!K480-'Table 5.1'!L480</f>
        <v>2.2699999999999942E-2</v>
      </c>
      <c r="G480" s="87">
        <f>'Table 5.1'!L480-'Table 5.1'!M480</f>
        <v>6.4000000000000723E-3</v>
      </c>
      <c r="H480" s="88">
        <f>'Table 5.1'!M480-'Table 5.1'!N480</f>
        <v>0</v>
      </c>
      <c r="I480" s="81">
        <f>'Table 5.1'!J480-'Table 5.1'!N480</f>
        <v>1.7299999999999982E-2</v>
      </c>
      <c r="J480" s="92">
        <f>E480/'Table 5.1'!K480</f>
        <v>-1.405096451536084E-2</v>
      </c>
      <c r="K480" s="30">
        <f>F480/'Table 5.1'!L480</f>
        <v>2.7781177334475514E-2</v>
      </c>
      <c r="L480" s="30">
        <f>G480/'Table 5.1'!M480</f>
        <v>7.8944122363390559E-3</v>
      </c>
      <c r="M480" s="30">
        <f>H480/'Table 5.1'!N480</f>
        <v>0</v>
      </c>
      <c r="N480" s="64">
        <f>I480/'Table 5.1'!N480</f>
        <v>2.1339583076353748E-2</v>
      </c>
      <c r="O480" s="179">
        <f t="shared" si="14"/>
        <v>192</v>
      </c>
      <c r="P480" s="180">
        <f t="shared" si="15"/>
        <v>174</v>
      </c>
      <c r="Q480" s="157"/>
      <c r="R480" s="157"/>
      <c r="S480" s="157"/>
      <c r="T480" s="157"/>
      <c r="U480" s="157"/>
      <c r="V480" s="157"/>
      <c r="W480" s="157"/>
    </row>
    <row r="481" spans="1:23" x14ac:dyDescent="0.2">
      <c r="A481" s="157"/>
      <c r="B481" s="19">
        <v>127049303</v>
      </c>
      <c r="C481" s="74" t="s">
        <v>85</v>
      </c>
      <c r="D481" s="75" t="s">
        <v>72</v>
      </c>
      <c r="E481" s="86">
        <f>'Table 5.1'!J481-'Table 5.1'!K481</f>
        <v>2.300000000000002E-2</v>
      </c>
      <c r="F481" s="87">
        <f>'Table 5.1'!K481-'Table 5.1'!L481</f>
        <v>-3.6000000000000032E-2</v>
      </c>
      <c r="G481" s="87">
        <f>'Table 5.1'!L481-'Table 5.1'!M481</f>
        <v>-1.3100000000000001E-2</v>
      </c>
      <c r="H481" s="88">
        <f>'Table 5.1'!M481-'Table 5.1'!N481</f>
        <v>0</v>
      </c>
      <c r="I481" s="81">
        <f>'Table 5.1'!J481-'Table 5.1'!N481</f>
        <v>-2.6100000000000012E-2</v>
      </c>
      <c r="J481" s="92">
        <f>E481/'Table 5.1'!K481</f>
        <v>2.460419341035518E-2</v>
      </c>
      <c r="K481" s="30">
        <f>F481/'Table 5.1'!L481</f>
        <v>-3.7082818294190391E-2</v>
      </c>
      <c r="L481" s="30">
        <f>G481/'Table 5.1'!M481</f>
        <v>-1.3314361215570688E-2</v>
      </c>
      <c r="M481" s="30">
        <f>H481/'Table 5.1'!N481</f>
        <v>0</v>
      </c>
      <c r="N481" s="64">
        <f>I481/'Table 5.1'!N481</f>
        <v>-2.652708608598436E-2</v>
      </c>
      <c r="O481" s="179">
        <f t="shared" si="14"/>
        <v>367</v>
      </c>
      <c r="P481" s="180">
        <f t="shared" si="15"/>
        <v>364</v>
      </c>
      <c r="Q481" s="157"/>
      <c r="R481" s="157"/>
      <c r="S481" s="157"/>
      <c r="T481" s="157"/>
      <c r="U481" s="157"/>
      <c r="V481" s="157"/>
      <c r="W481" s="157"/>
    </row>
    <row r="482" spans="1:23" x14ac:dyDescent="0.2">
      <c r="A482" s="157"/>
      <c r="B482" s="19">
        <v>128030603</v>
      </c>
      <c r="C482" s="74" t="s">
        <v>66</v>
      </c>
      <c r="D482" s="75" t="s">
        <v>67</v>
      </c>
      <c r="E482" s="86">
        <f>'Table 5.1'!J482-'Table 5.1'!K482</f>
        <v>2.1900000000000031E-2</v>
      </c>
      <c r="F482" s="87">
        <f>'Table 5.1'!K482-'Table 5.1'!L482</f>
        <v>-8.0999999999999961E-3</v>
      </c>
      <c r="G482" s="87">
        <f>'Table 5.1'!L482-'Table 5.1'!M482</f>
        <v>3.6799999999999944E-2</v>
      </c>
      <c r="H482" s="88">
        <f>'Table 5.1'!M482-'Table 5.1'!N482</f>
        <v>0</v>
      </c>
      <c r="I482" s="81">
        <f>'Table 5.1'!J482-'Table 5.1'!N482</f>
        <v>5.0599999999999978E-2</v>
      </c>
      <c r="J482" s="92">
        <f>E482/'Table 5.1'!K482</f>
        <v>1.8414193222904256E-2</v>
      </c>
      <c r="K482" s="30">
        <f>F482/'Table 5.1'!L482</f>
        <v>-6.7646567563053248E-3</v>
      </c>
      <c r="L482" s="30">
        <f>G482/'Table 5.1'!M482</f>
        <v>3.1707737377218631E-2</v>
      </c>
      <c r="M482" s="30">
        <f>H482/'Table 5.1'!N482</f>
        <v>0</v>
      </c>
      <c r="N482" s="64">
        <f>I482/'Table 5.1'!N482</f>
        <v>4.3598138893675663E-2</v>
      </c>
      <c r="O482" s="179">
        <f t="shared" si="14"/>
        <v>85</v>
      </c>
      <c r="P482" s="180">
        <f t="shared" si="15"/>
        <v>99</v>
      </c>
      <c r="Q482" s="157"/>
      <c r="R482" s="157"/>
      <c r="S482" s="157"/>
      <c r="T482" s="157"/>
      <c r="U482" s="157"/>
      <c r="V482" s="157"/>
      <c r="W482" s="157"/>
    </row>
    <row r="483" spans="1:23" x14ac:dyDescent="0.2">
      <c r="A483" s="157"/>
      <c r="B483" s="19">
        <v>128030852</v>
      </c>
      <c r="C483" s="74" t="s">
        <v>68</v>
      </c>
      <c r="D483" s="75" t="s">
        <v>67</v>
      </c>
      <c r="E483" s="86">
        <f>'Table 5.1'!J483-'Table 5.1'!K483</f>
        <v>-1.2000000000000899E-3</v>
      </c>
      <c r="F483" s="87">
        <f>'Table 5.1'!K483-'Table 5.1'!L483</f>
        <v>2.1400000000000086E-2</v>
      </c>
      <c r="G483" s="87">
        <f>'Table 5.1'!L483-'Table 5.1'!M483</f>
        <v>1.4799999999999924E-2</v>
      </c>
      <c r="H483" s="88">
        <f>'Table 5.1'!M483-'Table 5.1'!N483</f>
        <v>0</v>
      </c>
      <c r="I483" s="81">
        <f>'Table 5.1'!J483-'Table 5.1'!N483</f>
        <v>3.499999999999992E-2</v>
      </c>
      <c r="J483" s="92">
        <f>E483/'Table 5.1'!K483</f>
        <v>-9.6540627514086065E-4</v>
      </c>
      <c r="K483" s="30">
        <f>F483/'Table 5.1'!L483</f>
        <v>1.7518009168303934E-2</v>
      </c>
      <c r="L483" s="30">
        <f>G483/'Table 5.1'!M483</f>
        <v>1.2263838249917072E-2</v>
      </c>
      <c r="M483" s="30">
        <f>H483/'Table 5.1'!N483</f>
        <v>0</v>
      </c>
      <c r="N483" s="64">
        <f>I483/'Table 5.1'!N483</f>
        <v>2.9002320185614782E-2</v>
      </c>
      <c r="O483" s="179">
        <f t="shared" si="14"/>
        <v>124</v>
      </c>
      <c r="P483" s="180">
        <f t="shared" si="15"/>
        <v>146</v>
      </c>
      <c r="Q483" s="157"/>
      <c r="R483" s="157"/>
      <c r="S483" s="157"/>
      <c r="T483" s="157"/>
      <c r="U483" s="157"/>
      <c r="V483" s="157"/>
      <c r="W483" s="157"/>
    </row>
    <row r="484" spans="1:23" x14ac:dyDescent="0.2">
      <c r="A484" s="157"/>
      <c r="B484" s="19">
        <v>128033053</v>
      </c>
      <c r="C484" s="74" t="s">
        <v>69</v>
      </c>
      <c r="D484" s="75" t="s">
        <v>67</v>
      </c>
      <c r="E484" s="86">
        <f>'Table 5.1'!J484-'Table 5.1'!K484</f>
        <v>-1.6900000000000026E-2</v>
      </c>
      <c r="F484" s="87">
        <f>'Table 5.1'!K484-'Table 5.1'!L484</f>
        <v>-4.1999999999999815E-3</v>
      </c>
      <c r="G484" s="87">
        <f>'Table 5.1'!L484-'Table 5.1'!M484</f>
        <v>-4.5100000000000029E-2</v>
      </c>
      <c r="H484" s="88">
        <f>'Table 5.1'!M484-'Table 5.1'!N484</f>
        <v>0</v>
      </c>
      <c r="I484" s="81">
        <f>'Table 5.1'!J484-'Table 5.1'!N484</f>
        <v>-6.6200000000000037E-2</v>
      </c>
      <c r="J484" s="92">
        <f>E484/'Table 5.1'!K484</f>
        <v>-2.0800000000000034E-2</v>
      </c>
      <c r="K484" s="30">
        <f>F484/'Table 5.1'!L484</f>
        <v>-5.1426472388881863E-3</v>
      </c>
      <c r="L484" s="30">
        <f>G484/'Table 5.1'!M484</f>
        <v>-5.2332327686238141E-2</v>
      </c>
      <c r="M484" s="30">
        <f>H484/'Table 5.1'!N484</f>
        <v>0</v>
      </c>
      <c r="N484" s="64">
        <f>I484/'Table 5.1'!N484</f>
        <v>-7.6815966581573497E-2</v>
      </c>
      <c r="O484" s="179">
        <f t="shared" si="14"/>
        <v>453</v>
      </c>
      <c r="P484" s="180">
        <f t="shared" si="15"/>
        <v>471</v>
      </c>
      <c r="Q484" s="157"/>
      <c r="R484" s="157"/>
      <c r="S484" s="157"/>
      <c r="T484" s="157"/>
      <c r="U484" s="157"/>
      <c r="V484" s="157"/>
      <c r="W484" s="157"/>
    </row>
    <row r="485" spans="1:23" x14ac:dyDescent="0.2">
      <c r="A485" s="157"/>
      <c r="B485" s="19">
        <v>128034503</v>
      </c>
      <c r="C485" s="74" t="s">
        <v>70</v>
      </c>
      <c r="D485" s="75" t="s">
        <v>67</v>
      </c>
      <c r="E485" s="86">
        <f>'Table 5.1'!J485-'Table 5.1'!K485</f>
        <v>6.5999999999999392E-3</v>
      </c>
      <c r="F485" s="87">
        <f>'Table 5.1'!K485-'Table 5.1'!L485</f>
        <v>-3.6899999999999933E-2</v>
      </c>
      <c r="G485" s="87">
        <f>'Table 5.1'!L485-'Table 5.1'!M485</f>
        <v>2.849999999999997E-2</v>
      </c>
      <c r="H485" s="88">
        <f>'Table 5.1'!M485-'Table 5.1'!N485</f>
        <v>0</v>
      </c>
      <c r="I485" s="81">
        <f>'Table 5.1'!J485-'Table 5.1'!N485</f>
        <v>-1.8000000000000238E-3</v>
      </c>
      <c r="J485" s="92">
        <f>E485/'Table 5.1'!K485</f>
        <v>5.6439199589532578E-3</v>
      </c>
      <c r="K485" s="30">
        <f>F485/'Table 5.1'!L485</f>
        <v>-3.0589405620492362E-2</v>
      </c>
      <c r="L485" s="30">
        <f>G485/'Table 5.1'!M485</f>
        <v>2.4197656647987748E-2</v>
      </c>
      <c r="M485" s="30">
        <f>H485/'Table 5.1'!N485</f>
        <v>0</v>
      </c>
      <c r="N485" s="64">
        <f>I485/'Table 5.1'!N485</f>
        <v>-1.5282730514518796E-3</v>
      </c>
      <c r="O485" s="179">
        <f t="shared" si="14"/>
        <v>294</v>
      </c>
      <c r="P485" s="180">
        <f t="shared" si="15"/>
        <v>293</v>
      </c>
      <c r="Q485" s="157"/>
      <c r="R485" s="157"/>
      <c r="S485" s="157"/>
      <c r="T485" s="157"/>
      <c r="U485" s="157"/>
      <c r="V485" s="157"/>
      <c r="W485" s="157"/>
    </row>
    <row r="486" spans="1:23" x14ac:dyDescent="0.2">
      <c r="A486" s="157"/>
      <c r="B486" s="19">
        <v>128321103</v>
      </c>
      <c r="C486" s="74" t="s">
        <v>302</v>
      </c>
      <c r="D486" s="75" t="s">
        <v>303</v>
      </c>
      <c r="E486" s="86">
        <f>'Table 5.1'!J486-'Table 5.1'!K486</f>
        <v>3.5800000000000054E-2</v>
      </c>
      <c r="F486" s="87">
        <f>'Table 5.1'!K486-'Table 5.1'!L486</f>
        <v>-4.9000000000001265E-3</v>
      </c>
      <c r="G486" s="87">
        <f>'Table 5.1'!L486-'Table 5.1'!M486</f>
        <v>2.1100000000000119E-2</v>
      </c>
      <c r="H486" s="88">
        <f>'Table 5.1'!M486-'Table 5.1'!N486</f>
        <v>0</v>
      </c>
      <c r="I486" s="81">
        <f>'Table 5.1'!J486-'Table 5.1'!N486</f>
        <v>5.2000000000000046E-2</v>
      </c>
      <c r="J486" s="92">
        <f>E486/'Table 5.1'!K486</f>
        <v>3.0081505755818885E-2</v>
      </c>
      <c r="K486" s="30">
        <f>F486/'Table 5.1'!L486</f>
        <v>-4.1004184100419463E-3</v>
      </c>
      <c r="L486" s="30">
        <f>G486/'Table 5.1'!M486</f>
        <v>1.7974273788227378E-2</v>
      </c>
      <c r="M486" s="30">
        <f>H486/'Table 5.1'!N486</f>
        <v>0</v>
      </c>
      <c r="N486" s="64">
        <f>I486/'Table 5.1'!N486</f>
        <v>4.4296788482835033E-2</v>
      </c>
      <c r="O486" s="179">
        <f t="shared" si="14"/>
        <v>80</v>
      </c>
      <c r="P486" s="180">
        <f t="shared" si="15"/>
        <v>95</v>
      </c>
      <c r="Q486" s="157"/>
      <c r="R486" s="157"/>
      <c r="S486" s="157"/>
      <c r="T486" s="157"/>
      <c r="U486" s="157"/>
      <c r="V486" s="157"/>
      <c r="W486" s="157"/>
    </row>
    <row r="487" spans="1:23" x14ac:dyDescent="0.2">
      <c r="A487" s="157"/>
      <c r="B487" s="19">
        <v>128323303</v>
      </c>
      <c r="C487" s="74" t="s">
        <v>304</v>
      </c>
      <c r="D487" s="75" t="s">
        <v>303</v>
      </c>
      <c r="E487" s="86">
        <f>'Table 5.1'!J487-'Table 5.1'!K487</f>
        <v>2.4299999999999988E-2</v>
      </c>
      <c r="F487" s="87">
        <f>'Table 5.1'!K487-'Table 5.1'!L487</f>
        <v>-2.8100000000000014E-2</v>
      </c>
      <c r="G487" s="87">
        <f>'Table 5.1'!L487-'Table 5.1'!M487</f>
        <v>-4.5499999999999874E-2</v>
      </c>
      <c r="H487" s="88">
        <f>'Table 5.1'!M487-'Table 5.1'!N487</f>
        <v>0</v>
      </c>
      <c r="I487" s="81">
        <f>'Table 5.1'!J487-'Table 5.1'!N487</f>
        <v>-4.9299999999999899E-2</v>
      </c>
      <c r="J487" s="92">
        <f>E487/'Table 5.1'!K487</f>
        <v>2.1489211177927122E-2</v>
      </c>
      <c r="K487" s="30">
        <f>F487/'Table 5.1'!L487</f>
        <v>-2.4247130899991382E-2</v>
      </c>
      <c r="L487" s="30">
        <f>G487/'Table 5.1'!M487</f>
        <v>-3.7778146795084587E-2</v>
      </c>
      <c r="M487" s="30">
        <f>H487/'Table 5.1'!N487</f>
        <v>0</v>
      </c>
      <c r="N487" s="64">
        <f>I487/'Table 5.1'!N487</f>
        <v>-4.0933244769179596E-2</v>
      </c>
      <c r="O487" s="179">
        <f t="shared" si="14"/>
        <v>429</v>
      </c>
      <c r="P487" s="180">
        <f t="shared" si="15"/>
        <v>415</v>
      </c>
      <c r="Q487" s="157"/>
      <c r="R487" s="157"/>
      <c r="S487" s="157"/>
      <c r="T487" s="157"/>
      <c r="U487" s="157"/>
      <c r="V487" s="157"/>
      <c r="W487" s="157"/>
    </row>
    <row r="488" spans="1:23" x14ac:dyDescent="0.2">
      <c r="A488" s="157"/>
      <c r="B488" s="19">
        <v>128323703</v>
      </c>
      <c r="C488" s="74" t="s">
        <v>305</v>
      </c>
      <c r="D488" s="75" t="s">
        <v>303</v>
      </c>
      <c r="E488" s="86">
        <f>'Table 5.1'!J488-'Table 5.1'!K488</f>
        <v>9.9999999999988987E-5</v>
      </c>
      <c r="F488" s="87">
        <f>'Table 5.1'!K488-'Table 5.1'!L488</f>
        <v>6.469999999999998E-2</v>
      </c>
      <c r="G488" s="87">
        <f>'Table 5.1'!L488-'Table 5.1'!M488</f>
        <v>-1.2999999999998568E-3</v>
      </c>
      <c r="H488" s="88">
        <f>'Table 5.1'!M488-'Table 5.1'!N488</f>
        <v>0</v>
      </c>
      <c r="I488" s="81">
        <f>'Table 5.1'!J488-'Table 5.1'!N488</f>
        <v>6.3500000000000112E-2</v>
      </c>
      <c r="J488" s="92">
        <f>E488/'Table 5.1'!K488</f>
        <v>7.5734625870939849E-5</v>
      </c>
      <c r="K488" s="30">
        <f>F488/'Table 5.1'!L488</f>
        <v>5.1525045791192145E-2</v>
      </c>
      <c r="L488" s="30">
        <f>G488/'Table 5.1'!M488</f>
        <v>-1.034208432776338E-3</v>
      </c>
      <c r="M488" s="30">
        <f>H488/'Table 5.1'!N488</f>
        <v>0</v>
      </c>
      <c r="N488" s="64">
        <f>I488/'Table 5.1'!N488</f>
        <v>5.0517104216388317E-2</v>
      </c>
      <c r="O488" s="179">
        <f t="shared" si="14"/>
        <v>57</v>
      </c>
      <c r="P488" s="180">
        <f t="shared" si="15"/>
        <v>83</v>
      </c>
      <c r="Q488" s="157"/>
      <c r="R488" s="157"/>
      <c r="S488" s="157"/>
      <c r="T488" s="157"/>
      <c r="U488" s="157"/>
      <c r="V488" s="157"/>
      <c r="W488" s="157"/>
    </row>
    <row r="489" spans="1:23" x14ac:dyDescent="0.2">
      <c r="A489" s="157"/>
      <c r="B489" s="19">
        <v>128325203</v>
      </c>
      <c r="C489" s="74" t="s">
        <v>306</v>
      </c>
      <c r="D489" s="75" t="s">
        <v>303</v>
      </c>
      <c r="E489" s="86">
        <f>'Table 5.1'!J489-'Table 5.1'!K489</f>
        <v>4.1799999999999837E-2</v>
      </c>
      <c r="F489" s="87">
        <f>'Table 5.1'!K489-'Table 5.1'!L489</f>
        <v>4.7100000000000142E-2</v>
      </c>
      <c r="G489" s="87">
        <f>'Table 5.1'!L489-'Table 5.1'!M489</f>
        <v>-2.1200000000000108E-2</v>
      </c>
      <c r="H489" s="88">
        <f>'Table 5.1'!M489-'Table 5.1'!N489</f>
        <v>0</v>
      </c>
      <c r="I489" s="81">
        <f>'Table 5.1'!J489-'Table 5.1'!N489</f>
        <v>6.7699999999999871E-2</v>
      </c>
      <c r="J489" s="92">
        <f>E489/'Table 5.1'!K489</f>
        <v>3.9673500379650561E-2</v>
      </c>
      <c r="K489" s="30">
        <f>F489/'Table 5.1'!L489</f>
        <v>4.6795827123696121E-2</v>
      </c>
      <c r="L489" s="30">
        <f>G489/'Table 5.1'!M489</f>
        <v>-2.0628588109370544E-2</v>
      </c>
      <c r="M489" s="30">
        <f>H489/'Table 5.1'!N489</f>
        <v>0</v>
      </c>
      <c r="N489" s="64">
        <f>I489/'Table 5.1'!N489</f>
        <v>6.5875255424734713E-2</v>
      </c>
      <c r="O489" s="179">
        <f t="shared" si="14"/>
        <v>51</v>
      </c>
      <c r="P489" s="180">
        <f t="shared" si="15"/>
        <v>56</v>
      </c>
      <c r="Q489" s="157"/>
      <c r="R489" s="157"/>
      <c r="S489" s="157"/>
      <c r="T489" s="157"/>
      <c r="U489" s="157"/>
      <c r="V489" s="157"/>
      <c r="W489" s="157"/>
    </row>
    <row r="490" spans="1:23" x14ac:dyDescent="0.2">
      <c r="A490" s="157"/>
      <c r="B490" s="19">
        <v>128326303</v>
      </c>
      <c r="C490" s="74" t="s">
        <v>307</v>
      </c>
      <c r="D490" s="75" t="s">
        <v>303</v>
      </c>
      <c r="E490" s="86">
        <f>'Table 5.1'!J490-'Table 5.1'!K490</f>
        <v>-4.8200000000000021E-2</v>
      </c>
      <c r="F490" s="87">
        <f>'Table 5.1'!K490-'Table 5.1'!L490</f>
        <v>-2.8200000000000003E-2</v>
      </c>
      <c r="G490" s="87">
        <f>'Table 5.1'!L490-'Table 5.1'!M490</f>
        <v>4.2399999999999993E-2</v>
      </c>
      <c r="H490" s="88">
        <f>'Table 5.1'!M490-'Table 5.1'!N490</f>
        <v>0</v>
      </c>
      <c r="I490" s="81">
        <f>'Table 5.1'!J490-'Table 5.1'!N490</f>
        <v>-3.400000000000003E-2</v>
      </c>
      <c r="J490" s="92">
        <f>E490/'Table 5.1'!K490</f>
        <v>-4.1391155002146858E-2</v>
      </c>
      <c r="K490" s="30">
        <f>F490/'Table 5.1'!L490</f>
        <v>-2.3643833319359438E-2</v>
      </c>
      <c r="L490" s="30">
        <f>G490/'Table 5.1'!M490</f>
        <v>3.6859949578370847E-2</v>
      </c>
      <c r="M490" s="30">
        <f>H490/'Table 5.1'!N490</f>
        <v>0</v>
      </c>
      <c r="N490" s="64">
        <f>I490/'Table 5.1'!N490</f>
        <v>-2.9557506737372882E-2</v>
      </c>
      <c r="O490" s="179">
        <f t="shared" si="14"/>
        <v>389</v>
      </c>
      <c r="P490" s="180">
        <f t="shared" si="15"/>
        <v>372</v>
      </c>
      <c r="Q490" s="157"/>
      <c r="R490" s="157"/>
      <c r="S490" s="157"/>
      <c r="T490" s="157"/>
      <c r="U490" s="157"/>
      <c r="V490" s="157"/>
      <c r="W490" s="157"/>
    </row>
    <row r="491" spans="1:23" x14ac:dyDescent="0.2">
      <c r="A491" s="157"/>
      <c r="B491" s="19">
        <v>128327303</v>
      </c>
      <c r="C491" s="74" t="s">
        <v>308</v>
      </c>
      <c r="D491" s="75" t="s">
        <v>303</v>
      </c>
      <c r="E491" s="86">
        <f>'Table 5.1'!J491-'Table 5.1'!K491</f>
        <v>3.2100000000000017E-2</v>
      </c>
      <c r="F491" s="87">
        <f>'Table 5.1'!K491-'Table 5.1'!L491</f>
        <v>3.4200000000000008E-2</v>
      </c>
      <c r="G491" s="87">
        <f>'Table 5.1'!L491-'Table 5.1'!M491</f>
        <v>6.4000000000000057E-2</v>
      </c>
      <c r="H491" s="88">
        <f>'Table 5.1'!M491-'Table 5.1'!N491</f>
        <v>0</v>
      </c>
      <c r="I491" s="81">
        <f>'Table 5.1'!J491-'Table 5.1'!N491</f>
        <v>0.13030000000000008</v>
      </c>
      <c r="J491" s="92">
        <f>E491/'Table 5.1'!K491</f>
        <v>2.2976164913034156E-2</v>
      </c>
      <c r="K491" s="30">
        <f>F491/'Table 5.1'!L491</f>
        <v>2.5093550517279337E-2</v>
      </c>
      <c r="L491" s="30">
        <f>G491/'Table 5.1'!M491</f>
        <v>4.9272461313419093E-2</v>
      </c>
      <c r="M491" s="30">
        <f>H491/'Table 5.1'!N491</f>
        <v>0</v>
      </c>
      <c r="N491" s="64">
        <f>I491/'Table 5.1'!N491</f>
        <v>0.10031565170528915</v>
      </c>
      <c r="O491" s="179">
        <f t="shared" si="14"/>
        <v>15</v>
      </c>
      <c r="P491" s="180">
        <f t="shared" si="15"/>
        <v>20</v>
      </c>
      <c r="Q491" s="157"/>
      <c r="R491" s="157"/>
      <c r="S491" s="157"/>
      <c r="T491" s="157"/>
      <c r="U491" s="157"/>
      <c r="V491" s="157"/>
      <c r="W491" s="157"/>
    </row>
    <row r="492" spans="1:23" x14ac:dyDescent="0.2">
      <c r="A492" s="157"/>
      <c r="B492" s="19">
        <v>128328003</v>
      </c>
      <c r="C492" s="74" t="s">
        <v>309</v>
      </c>
      <c r="D492" s="75" t="s">
        <v>303</v>
      </c>
      <c r="E492" s="86">
        <f>'Table 5.1'!J492-'Table 5.1'!K492</f>
        <v>7.1000000000001062E-3</v>
      </c>
      <c r="F492" s="87">
        <f>'Table 5.1'!K492-'Table 5.1'!L492</f>
        <v>-6.4000000000001833E-3</v>
      </c>
      <c r="G492" s="87">
        <f>'Table 5.1'!L492-'Table 5.1'!M492</f>
        <v>1.2500000000000178E-2</v>
      </c>
      <c r="H492" s="88">
        <f>'Table 5.1'!M492-'Table 5.1'!N492</f>
        <v>0</v>
      </c>
      <c r="I492" s="81">
        <f>'Table 5.1'!J492-'Table 5.1'!N492</f>
        <v>1.3200000000000101E-2</v>
      </c>
      <c r="J492" s="92">
        <f>E492/'Table 5.1'!K492</f>
        <v>6.4804673238409152E-3</v>
      </c>
      <c r="K492" s="30">
        <f>F492/'Table 5.1'!L492</f>
        <v>-5.8076225045373712E-3</v>
      </c>
      <c r="L492" s="30">
        <f>G492/'Table 5.1'!M492</f>
        <v>1.1473152822395758E-2</v>
      </c>
      <c r="M492" s="30">
        <f>H492/'Table 5.1'!N492</f>
        <v>0</v>
      </c>
      <c r="N492" s="64">
        <f>I492/'Table 5.1'!N492</f>
        <v>1.2115649380449841E-2</v>
      </c>
      <c r="O492" s="179">
        <f t="shared" si="14"/>
        <v>209</v>
      </c>
      <c r="P492" s="180">
        <f t="shared" si="15"/>
        <v>220</v>
      </c>
      <c r="Q492" s="157"/>
      <c r="R492" s="157"/>
      <c r="S492" s="157"/>
      <c r="T492" s="157"/>
      <c r="U492" s="157"/>
      <c r="V492" s="157"/>
      <c r="W492" s="157"/>
    </row>
    <row r="493" spans="1:23" x14ac:dyDescent="0.2">
      <c r="A493" s="157"/>
      <c r="B493" s="19">
        <v>129540803</v>
      </c>
      <c r="C493" s="74" t="s">
        <v>474</v>
      </c>
      <c r="D493" s="75" t="s">
        <v>475</v>
      </c>
      <c r="E493" s="86">
        <f>'Table 5.1'!J493-'Table 5.1'!K493</f>
        <v>3.0299999999999994E-2</v>
      </c>
      <c r="F493" s="87">
        <f>'Table 5.1'!K493-'Table 5.1'!L493</f>
        <v>-6.4000000000000723E-3</v>
      </c>
      <c r="G493" s="87">
        <f>'Table 5.1'!L493-'Table 5.1'!M493</f>
        <v>-1.6099999999999892E-2</v>
      </c>
      <c r="H493" s="88">
        <f>'Table 5.1'!M493-'Table 5.1'!N493</f>
        <v>0</v>
      </c>
      <c r="I493" s="81">
        <f>'Table 5.1'!J493-'Table 5.1'!N493</f>
        <v>7.8000000000000291E-3</v>
      </c>
      <c r="J493" s="92">
        <f>E493/'Table 5.1'!K493</f>
        <v>3.4423994546693926E-2</v>
      </c>
      <c r="K493" s="30">
        <f>F493/'Table 5.1'!L493</f>
        <v>-7.2185878637492356E-3</v>
      </c>
      <c r="L493" s="30">
        <f>G493/'Table 5.1'!M493</f>
        <v>-1.7835382740666771E-2</v>
      </c>
      <c r="M493" s="30">
        <f>H493/'Table 5.1'!N493</f>
        <v>0</v>
      </c>
      <c r="N493" s="64">
        <f>I493/'Table 5.1'!N493</f>
        <v>8.6407444333666001E-3</v>
      </c>
      <c r="O493" s="179">
        <f t="shared" si="14"/>
        <v>236</v>
      </c>
      <c r="P493" s="180">
        <f t="shared" si="15"/>
        <v>236</v>
      </c>
      <c r="Q493" s="157"/>
      <c r="R493" s="157"/>
      <c r="S493" s="157"/>
      <c r="T493" s="157"/>
      <c r="U493" s="157"/>
      <c r="V493" s="157"/>
      <c r="W493" s="157"/>
    </row>
    <row r="494" spans="1:23" x14ac:dyDescent="0.2">
      <c r="A494" s="157"/>
      <c r="B494" s="19">
        <v>129544503</v>
      </c>
      <c r="C494" s="74" t="s">
        <v>476</v>
      </c>
      <c r="D494" s="75" t="s">
        <v>475</v>
      </c>
      <c r="E494" s="86">
        <f>'Table 5.1'!J494-'Table 5.1'!K494</f>
        <v>-2.410000000000001E-2</v>
      </c>
      <c r="F494" s="87">
        <f>'Table 5.1'!K494-'Table 5.1'!L494</f>
        <v>2.2100000000000009E-2</v>
      </c>
      <c r="G494" s="87">
        <f>'Table 5.1'!L494-'Table 5.1'!M494</f>
        <v>-0.10619999999999985</v>
      </c>
      <c r="H494" s="88">
        <f>'Table 5.1'!M494-'Table 5.1'!N494</f>
        <v>0</v>
      </c>
      <c r="I494" s="81">
        <f>'Table 5.1'!J494-'Table 5.1'!N494</f>
        <v>-0.10819999999999985</v>
      </c>
      <c r="J494" s="92">
        <f>E494/'Table 5.1'!K494</f>
        <v>-1.7161575162002427E-2</v>
      </c>
      <c r="K494" s="30">
        <f>F494/'Table 5.1'!L494</f>
        <v>1.5989003038634066E-2</v>
      </c>
      <c r="L494" s="30">
        <f>G494/'Table 5.1'!M494</f>
        <v>-7.1351787153990764E-2</v>
      </c>
      <c r="M494" s="30">
        <f>H494/'Table 5.1'!N494</f>
        <v>0</v>
      </c>
      <c r="N494" s="64">
        <f>I494/'Table 5.1'!N494</f>
        <v>-7.2695511959150666E-2</v>
      </c>
      <c r="O494" s="179">
        <f t="shared" si="14"/>
        <v>482</v>
      </c>
      <c r="P494" s="180">
        <f t="shared" si="15"/>
        <v>468</v>
      </c>
      <c r="Q494" s="157"/>
      <c r="R494" s="157"/>
      <c r="S494" s="157"/>
      <c r="T494" s="157"/>
      <c r="U494" s="157"/>
      <c r="V494" s="157"/>
      <c r="W494" s="157"/>
    </row>
    <row r="495" spans="1:23" x14ac:dyDescent="0.2">
      <c r="A495" s="157"/>
      <c r="B495" s="19">
        <v>129544703</v>
      </c>
      <c r="C495" s="74" t="s">
        <v>477</v>
      </c>
      <c r="D495" s="75" t="s">
        <v>475</v>
      </c>
      <c r="E495" s="86">
        <f>'Table 5.1'!J495-'Table 5.1'!K495</f>
        <v>4.8200000000000021E-2</v>
      </c>
      <c r="F495" s="87">
        <f>'Table 5.1'!K495-'Table 5.1'!L495</f>
        <v>1.2999999999998568E-3</v>
      </c>
      <c r="G495" s="87">
        <f>'Table 5.1'!L495-'Table 5.1'!M495</f>
        <v>1.7400000000000082E-2</v>
      </c>
      <c r="H495" s="88">
        <f>'Table 5.1'!M495-'Table 5.1'!N495</f>
        <v>0</v>
      </c>
      <c r="I495" s="81">
        <f>'Table 5.1'!J495-'Table 5.1'!N495</f>
        <v>6.6899999999999959E-2</v>
      </c>
      <c r="J495" s="92">
        <f>E495/'Table 5.1'!K495</f>
        <v>3.6816376413076703E-2</v>
      </c>
      <c r="K495" s="30">
        <f>F495/'Table 5.1'!L495</f>
        <v>9.9395978285790718E-4</v>
      </c>
      <c r="L495" s="30">
        <f>G495/'Table 5.1'!M495</f>
        <v>1.3483146067415795E-2</v>
      </c>
      <c r="M495" s="30">
        <f>H495/'Table 5.1'!N495</f>
        <v>0</v>
      </c>
      <c r="N495" s="64">
        <f>I495/'Table 5.1'!N495</f>
        <v>5.1840371948857003E-2</v>
      </c>
      <c r="O495" s="179">
        <f t="shared" si="14"/>
        <v>53</v>
      </c>
      <c r="P495" s="180">
        <f t="shared" si="15"/>
        <v>78</v>
      </c>
      <c r="Q495" s="157"/>
      <c r="R495" s="157"/>
      <c r="S495" s="157"/>
      <c r="T495" s="157"/>
      <c r="U495" s="157"/>
      <c r="V495" s="157"/>
      <c r="W495" s="157"/>
    </row>
    <row r="496" spans="1:23" x14ac:dyDescent="0.2">
      <c r="A496" s="157"/>
      <c r="B496" s="19">
        <v>129545003</v>
      </c>
      <c r="C496" s="74" t="s">
        <v>478</v>
      </c>
      <c r="D496" s="75" t="s">
        <v>475</v>
      </c>
      <c r="E496" s="86">
        <f>'Table 5.1'!J496-'Table 5.1'!K496</f>
        <v>1.3200000000000101E-2</v>
      </c>
      <c r="F496" s="87">
        <f>'Table 5.1'!K496-'Table 5.1'!L496</f>
        <v>-2.2100000000000009E-2</v>
      </c>
      <c r="G496" s="87">
        <f>'Table 5.1'!L496-'Table 5.1'!M496</f>
        <v>4.6200000000000019E-2</v>
      </c>
      <c r="H496" s="88">
        <f>'Table 5.1'!M496-'Table 5.1'!N496</f>
        <v>0</v>
      </c>
      <c r="I496" s="81">
        <f>'Table 5.1'!J496-'Table 5.1'!N496</f>
        <v>3.7300000000000111E-2</v>
      </c>
      <c r="J496" s="92">
        <f>E496/'Table 5.1'!K496</f>
        <v>1.0593900481541012E-2</v>
      </c>
      <c r="K496" s="30">
        <f>F496/'Table 5.1'!L496</f>
        <v>-1.7427647661856328E-2</v>
      </c>
      <c r="L496" s="30">
        <f>G496/'Table 5.1'!M496</f>
        <v>3.780996808249449E-2</v>
      </c>
      <c r="M496" s="30">
        <f>H496/'Table 5.1'!N496</f>
        <v>0</v>
      </c>
      <c r="N496" s="64">
        <f>I496/'Table 5.1'!N496</f>
        <v>3.0526229642360351E-2</v>
      </c>
      <c r="O496" s="179">
        <f t="shared" si="14"/>
        <v>114</v>
      </c>
      <c r="P496" s="180">
        <f t="shared" si="15"/>
        <v>141</v>
      </c>
      <c r="Q496" s="157"/>
      <c r="R496" s="157"/>
      <c r="S496" s="157"/>
      <c r="T496" s="157"/>
      <c r="U496" s="157"/>
      <c r="V496" s="157"/>
      <c r="W496" s="157"/>
    </row>
    <row r="497" spans="1:23" x14ac:dyDescent="0.2">
      <c r="A497" s="157"/>
      <c r="B497" s="19">
        <v>129546003</v>
      </c>
      <c r="C497" s="74" t="s">
        <v>479</v>
      </c>
      <c r="D497" s="75" t="s">
        <v>475</v>
      </c>
      <c r="E497" s="86">
        <f>'Table 5.1'!J497-'Table 5.1'!K497</f>
        <v>-6.1999999999999833E-3</v>
      </c>
      <c r="F497" s="87">
        <f>'Table 5.1'!K497-'Table 5.1'!L497</f>
        <v>2.1599999999999842E-2</v>
      </c>
      <c r="G497" s="87">
        <f>'Table 5.1'!L497-'Table 5.1'!M497</f>
        <v>8.1999999999999851E-3</v>
      </c>
      <c r="H497" s="88">
        <f>'Table 5.1'!M497-'Table 5.1'!N497</f>
        <v>0</v>
      </c>
      <c r="I497" s="81">
        <f>'Table 5.1'!J497-'Table 5.1'!N497</f>
        <v>2.3599999999999843E-2</v>
      </c>
      <c r="J497" s="92">
        <f>E497/'Table 5.1'!K497</f>
        <v>-5.8095952023987851E-3</v>
      </c>
      <c r="K497" s="30">
        <f>F497/'Table 5.1'!L497</f>
        <v>2.06579954093342E-2</v>
      </c>
      <c r="L497" s="30">
        <f>G497/'Table 5.1'!M497</f>
        <v>7.9043763254289419E-3</v>
      </c>
      <c r="M497" s="30">
        <f>H497/'Table 5.1'!N497</f>
        <v>0</v>
      </c>
      <c r="N497" s="64">
        <f>I497/'Table 5.1'!N497</f>
        <v>2.2749180643917333E-2</v>
      </c>
      <c r="O497" s="179">
        <f t="shared" si="14"/>
        <v>164</v>
      </c>
      <c r="P497" s="180">
        <f t="shared" si="15"/>
        <v>169</v>
      </c>
      <c r="Q497" s="157"/>
      <c r="R497" s="157"/>
      <c r="S497" s="157"/>
      <c r="T497" s="157"/>
      <c r="U497" s="157"/>
      <c r="V497" s="157"/>
      <c r="W497" s="157"/>
    </row>
    <row r="498" spans="1:23" x14ac:dyDescent="0.2">
      <c r="A498" s="157"/>
      <c r="B498" s="19">
        <v>129546103</v>
      </c>
      <c r="C498" s="74" t="s">
        <v>480</v>
      </c>
      <c r="D498" s="75" t="s">
        <v>475</v>
      </c>
      <c r="E498" s="86">
        <f>'Table 5.1'!J498-'Table 5.1'!K498</f>
        <v>1.4699999999999935E-2</v>
      </c>
      <c r="F498" s="87">
        <f>'Table 5.1'!K498-'Table 5.1'!L498</f>
        <v>6.9999999999992291E-4</v>
      </c>
      <c r="G498" s="87">
        <f>'Table 5.1'!L498-'Table 5.1'!M498</f>
        <v>-1.2000000000000011E-2</v>
      </c>
      <c r="H498" s="88">
        <f>'Table 5.1'!M498-'Table 5.1'!N498</f>
        <v>0</v>
      </c>
      <c r="I498" s="81">
        <f>'Table 5.1'!J498-'Table 5.1'!N498</f>
        <v>3.3999999999998476E-3</v>
      </c>
      <c r="J498" s="92">
        <f>E498/'Table 5.1'!K498</f>
        <v>1.1060948081264061E-2</v>
      </c>
      <c r="K498" s="30">
        <f>F498/'Table 5.1'!L498</f>
        <v>5.2698938492804555E-4</v>
      </c>
      <c r="L498" s="30">
        <f>G498/'Table 5.1'!M498</f>
        <v>-8.9532194284861668E-3</v>
      </c>
      <c r="M498" s="30">
        <f>H498/'Table 5.1'!N498</f>
        <v>0</v>
      </c>
      <c r="N498" s="64">
        <f>I498/'Table 5.1'!N498</f>
        <v>2.5367455047376314E-3</v>
      </c>
      <c r="O498" s="179">
        <f t="shared" si="14"/>
        <v>259</v>
      </c>
      <c r="P498" s="180">
        <f t="shared" si="15"/>
        <v>264</v>
      </c>
      <c r="Q498" s="157"/>
      <c r="R498" s="157"/>
      <c r="S498" s="157"/>
      <c r="T498" s="157"/>
      <c r="U498" s="157"/>
      <c r="V498" s="157"/>
      <c r="W498" s="157"/>
    </row>
    <row r="499" spans="1:23" x14ac:dyDescent="0.2">
      <c r="A499" s="157"/>
      <c r="B499" s="19">
        <v>129546803</v>
      </c>
      <c r="C499" s="74" t="s">
        <v>481</v>
      </c>
      <c r="D499" s="75" t="s">
        <v>475</v>
      </c>
      <c r="E499" s="86">
        <f>'Table 5.1'!J499-'Table 5.1'!K499</f>
        <v>6.1400000000000121E-2</v>
      </c>
      <c r="F499" s="87">
        <f>'Table 5.1'!K499-'Table 5.1'!L499</f>
        <v>-4.1100000000000136E-2</v>
      </c>
      <c r="G499" s="87">
        <f>'Table 5.1'!L499-'Table 5.1'!M499</f>
        <v>1.6700000000000159E-2</v>
      </c>
      <c r="H499" s="88">
        <f>'Table 5.1'!M499-'Table 5.1'!N499</f>
        <v>0</v>
      </c>
      <c r="I499" s="81">
        <f>'Table 5.1'!J499-'Table 5.1'!N499</f>
        <v>3.7000000000000144E-2</v>
      </c>
      <c r="J499" s="92">
        <f>E499/'Table 5.1'!K499</f>
        <v>4.7486465583913479E-2</v>
      </c>
      <c r="K499" s="30">
        <f>F499/'Table 5.1'!L499</f>
        <v>-3.0807285810658971E-2</v>
      </c>
      <c r="L499" s="30">
        <f>G499/'Table 5.1'!M499</f>
        <v>1.267648398360419E-2</v>
      </c>
      <c r="M499" s="30">
        <f>H499/'Table 5.1'!N499</f>
        <v>0</v>
      </c>
      <c r="N499" s="64">
        <f>I499/'Table 5.1'!N499</f>
        <v>2.8085623197206731E-2</v>
      </c>
      <c r="O499" s="179">
        <f t="shared" si="14"/>
        <v>115</v>
      </c>
      <c r="P499" s="180">
        <f t="shared" si="15"/>
        <v>150</v>
      </c>
      <c r="Q499" s="157"/>
      <c r="R499" s="157"/>
      <c r="S499" s="157"/>
      <c r="T499" s="157"/>
      <c r="U499" s="157"/>
      <c r="V499" s="157"/>
      <c r="W499" s="157"/>
    </row>
    <row r="500" spans="1:23" x14ac:dyDescent="0.2">
      <c r="A500" s="157"/>
      <c r="B500" s="19">
        <v>129547203</v>
      </c>
      <c r="C500" s="74" t="s">
        <v>482</v>
      </c>
      <c r="D500" s="75" t="s">
        <v>475</v>
      </c>
      <c r="E500" s="86">
        <f>'Table 5.1'!J500-'Table 5.1'!K500</f>
        <v>7.7200000000000157E-2</v>
      </c>
      <c r="F500" s="87">
        <f>'Table 5.1'!K500-'Table 5.1'!L500</f>
        <v>0.15069999999999983</v>
      </c>
      <c r="G500" s="87">
        <f>'Table 5.1'!L500-'Table 5.1'!M500</f>
        <v>-1.9000000000000128E-3</v>
      </c>
      <c r="H500" s="88">
        <f>'Table 5.1'!M500-'Table 5.1'!N500</f>
        <v>0</v>
      </c>
      <c r="I500" s="81">
        <f>'Table 5.1'!J500-'Table 5.1'!N500</f>
        <v>0.22599999999999998</v>
      </c>
      <c r="J500" s="92">
        <f>E500/'Table 5.1'!K500</f>
        <v>4.1334261391015772E-2</v>
      </c>
      <c r="K500" s="30">
        <f>F500/'Table 5.1'!L500</f>
        <v>8.7769365171811192E-2</v>
      </c>
      <c r="L500" s="30">
        <f>G500/'Table 5.1'!M500</f>
        <v>-1.1053580778404867E-3</v>
      </c>
      <c r="M500" s="30">
        <f>H500/'Table 5.1'!N500</f>
        <v>0</v>
      </c>
      <c r="N500" s="64">
        <f>I500/'Table 5.1'!N500</f>
        <v>0.13147943452207805</v>
      </c>
      <c r="O500" s="179">
        <f t="shared" si="14"/>
        <v>4</v>
      </c>
      <c r="P500" s="180">
        <f t="shared" si="15"/>
        <v>10</v>
      </c>
      <c r="Q500" s="157"/>
      <c r="R500" s="157"/>
      <c r="S500" s="157"/>
      <c r="T500" s="157"/>
      <c r="U500" s="157"/>
      <c r="V500" s="157"/>
      <c r="W500" s="157"/>
    </row>
    <row r="501" spans="1:23" x14ac:dyDescent="0.2">
      <c r="A501" s="157"/>
      <c r="B501" s="19">
        <v>129547303</v>
      </c>
      <c r="C501" s="74" t="s">
        <v>483</v>
      </c>
      <c r="D501" s="75" t="s">
        <v>475</v>
      </c>
      <c r="E501" s="86">
        <f>'Table 5.1'!J501-'Table 5.1'!K501</f>
        <v>-2.629999999999999E-2</v>
      </c>
      <c r="F501" s="87">
        <f>'Table 5.1'!K501-'Table 5.1'!L501</f>
        <v>-6.9999999999998952E-3</v>
      </c>
      <c r="G501" s="87">
        <f>'Table 5.1'!L501-'Table 5.1'!M501</f>
        <v>-2.5000000000000133E-2</v>
      </c>
      <c r="H501" s="88">
        <f>'Table 5.1'!M501-'Table 5.1'!N501</f>
        <v>0</v>
      </c>
      <c r="I501" s="81">
        <f>'Table 5.1'!J501-'Table 5.1'!N501</f>
        <v>-5.8300000000000018E-2</v>
      </c>
      <c r="J501" s="92">
        <f>E501/'Table 5.1'!K501</f>
        <v>-2.500713131121041E-2</v>
      </c>
      <c r="K501" s="30">
        <f>F501/'Table 5.1'!L501</f>
        <v>-6.6118824974023757E-3</v>
      </c>
      <c r="L501" s="30">
        <f>G501/'Table 5.1'!M501</f>
        <v>-2.3069115068746083E-2</v>
      </c>
      <c r="M501" s="30">
        <f>H501/'Table 5.1'!N501</f>
        <v>0</v>
      </c>
      <c r="N501" s="64">
        <f>I501/'Table 5.1'!N501</f>
        <v>-5.3797176340315597E-2</v>
      </c>
      <c r="O501" s="179">
        <f t="shared" si="14"/>
        <v>444</v>
      </c>
      <c r="P501" s="180">
        <f t="shared" si="15"/>
        <v>439</v>
      </c>
      <c r="Q501" s="157"/>
      <c r="R501" s="157"/>
      <c r="S501" s="157"/>
      <c r="T501" s="157"/>
      <c r="U501" s="157"/>
      <c r="V501" s="157"/>
      <c r="W501" s="157"/>
    </row>
    <row r="502" spans="1:23" x14ac:dyDescent="0.2">
      <c r="A502" s="157"/>
      <c r="B502" s="19">
        <v>129547603</v>
      </c>
      <c r="C502" s="74" t="s">
        <v>484</v>
      </c>
      <c r="D502" s="75" t="s">
        <v>475</v>
      </c>
      <c r="E502" s="86">
        <f>'Table 5.1'!J502-'Table 5.1'!K502</f>
        <v>-8.90000000000013E-3</v>
      </c>
      <c r="F502" s="87">
        <f>'Table 5.1'!K502-'Table 5.1'!L502</f>
        <v>7.5600000000000112E-2</v>
      </c>
      <c r="G502" s="87">
        <f>'Table 5.1'!L502-'Table 5.1'!M502</f>
        <v>-7.3199999999999932E-2</v>
      </c>
      <c r="H502" s="88">
        <f>'Table 5.1'!M502-'Table 5.1'!N502</f>
        <v>0</v>
      </c>
      <c r="I502" s="81">
        <f>'Table 5.1'!J502-'Table 5.1'!N502</f>
        <v>-6.4999999999999503E-3</v>
      </c>
      <c r="J502" s="92">
        <f>E502/'Table 5.1'!K502</f>
        <v>-7.8331279704278549E-3</v>
      </c>
      <c r="K502" s="30">
        <f>F502/'Table 5.1'!L502</f>
        <v>7.1280407316613351E-2</v>
      </c>
      <c r="L502" s="30">
        <f>G502/'Table 5.1'!M502</f>
        <v>-6.4561651084847363E-2</v>
      </c>
      <c r="M502" s="30">
        <f>H502/'Table 5.1'!N502</f>
        <v>0</v>
      </c>
      <c r="N502" s="64">
        <f>I502/'Table 5.1'!N502</f>
        <v>-5.7329334979713802E-3</v>
      </c>
      <c r="O502" s="179">
        <f t="shared" si="14"/>
        <v>315</v>
      </c>
      <c r="P502" s="180">
        <f t="shared" si="15"/>
        <v>313</v>
      </c>
      <c r="Q502" s="157"/>
      <c r="R502" s="157"/>
      <c r="S502" s="157"/>
      <c r="T502" s="157"/>
      <c r="U502" s="157"/>
      <c r="V502" s="157"/>
      <c r="W502" s="157"/>
    </row>
    <row r="503" spans="1:23" x14ac:dyDescent="0.2">
      <c r="A503" s="157"/>
      <c r="B503" s="19">
        <v>129547803</v>
      </c>
      <c r="C503" s="74" t="s">
        <v>485</v>
      </c>
      <c r="D503" s="75" t="s">
        <v>475</v>
      </c>
      <c r="E503" s="86">
        <f>'Table 5.1'!J503-'Table 5.1'!K503</f>
        <v>-7.5100000000000056E-2</v>
      </c>
      <c r="F503" s="87">
        <f>'Table 5.1'!K503-'Table 5.1'!L503</f>
        <v>5.7000000000000384E-3</v>
      </c>
      <c r="G503" s="87">
        <f>'Table 5.1'!L503-'Table 5.1'!M503</f>
        <v>-3.9900000000000047E-2</v>
      </c>
      <c r="H503" s="88">
        <f>'Table 5.1'!M503-'Table 5.1'!N503</f>
        <v>0</v>
      </c>
      <c r="I503" s="81">
        <f>'Table 5.1'!J503-'Table 5.1'!N503</f>
        <v>-0.10930000000000006</v>
      </c>
      <c r="J503" s="92">
        <f>E503/'Table 5.1'!K503</f>
        <v>-7.0023310023310081E-2</v>
      </c>
      <c r="K503" s="30">
        <f>F503/'Table 5.1'!L503</f>
        <v>5.3430821147356939E-3</v>
      </c>
      <c r="L503" s="30">
        <f>G503/'Table 5.1'!M503</f>
        <v>-3.6053130929791316E-2</v>
      </c>
      <c r="M503" s="30">
        <f>H503/'Table 5.1'!N503</f>
        <v>0</v>
      </c>
      <c r="N503" s="64">
        <f>I503/'Table 5.1'!N503</f>
        <v>-9.8762085479353084E-2</v>
      </c>
      <c r="O503" s="179">
        <f t="shared" si="14"/>
        <v>483</v>
      </c>
      <c r="P503" s="180">
        <f t="shared" si="15"/>
        <v>486</v>
      </c>
      <c r="Q503" s="157"/>
      <c r="R503" s="157"/>
      <c r="S503" s="157"/>
      <c r="T503" s="157"/>
      <c r="U503" s="157"/>
      <c r="V503" s="157"/>
      <c r="W503" s="157"/>
    </row>
    <row r="504" spans="1:23" ht="12" thickBot="1" x14ac:dyDescent="0.25">
      <c r="A504" s="157"/>
      <c r="B504" s="42">
        <v>129548803</v>
      </c>
      <c r="C504" s="43" t="s">
        <v>486</v>
      </c>
      <c r="D504" s="78" t="s">
        <v>475</v>
      </c>
      <c r="E504" s="89">
        <f>'Table 5.1'!J504-'Table 5.1'!K504</f>
        <v>2.1500000000000075E-2</v>
      </c>
      <c r="F504" s="90">
        <f>'Table 5.1'!K504-'Table 5.1'!L504</f>
        <v>-1.8100000000000005E-2</v>
      </c>
      <c r="G504" s="90">
        <f>'Table 5.1'!L504-'Table 5.1'!M504</f>
        <v>3.0499999999999972E-2</v>
      </c>
      <c r="H504" s="91">
        <f>'Table 5.1'!M504-'Table 5.1'!N504</f>
        <v>0</v>
      </c>
      <c r="I504" s="82">
        <f>'Table 5.1'!J504-'Table 5.1'!N504</f>
        <v>3.3900000000000041E-2</v>
      </c>
      <c r="J504" s="93">
        <f>E504/'Table 5.1'!K504</f>
        <v>1.8582541054451229E-2</v>
      </c>
      <c r="K504" s="53">
        <f>F504/'Table 5.1'!L504</f>
        <v>-1.5402944430261259E-2</v>
      </c>
      <c r="L504" s="53">
        <f>G504/'Table 5.1'!M504</f>
        <v>2.6646863533111978E-2</v>
      </c>
      <c r="M504" s="53">
        <f>H504/'Table 5.1'!N504</f>
        <v>0</v>
      </c>
      <c r="N504" s="70">
        <f>I504/'Table 5.1'!N504</f>
        <v>2.961733356631141E-2</v>
      </c>
      <c r="O504" s="181">
        <f t="shared" si="14"/>
        <v>127</v>
      </c>
      <c r="P504" s="182">
        <f t="shared" si="15"/>
        <v>143</v>
      </c>
      <c r="Q504" s="157"/>
      <c r="R504" s="157"/>
      <c r="S504" s="157"/>
      <c r="T504" s="157"/>
      <c r="U504" s="157"/>
      <c r="V504" s="157"/>
      <c r="W504" s="157"/>
    </row>
    <row r="505" spans="1:23" ht="12" thickBot="1" x14ac:dyDescent="0.25">
      <c r="A505" s="157"/>
      <c r="B505" s="158"/>
      <c r="C505" s="158"/>
      <c r="D505" s="158"/>
      <c r="E505" s="185"/>
      <c r="F505" s="87"/>
      <c r="G505" s="87"/>
      <c r="H505" s="87"/>
      <c r="I505" s="186"/>
      <c r="J505" s="87"/>
      <c r="K505" s="30"/>
      <c r="L505" s="30"/>
      <c r="M505" s="30"/>
      <c r="N505" s="134"/>
      <c r="O505" s="157"/>
      <c r="P505" s="157"/>
      <c r="Q505" s="157"/>
      <c r="R505" s="157"/>
      <c r="S505" s="157"/>
      <c r="T505" s="157"/>
      <c r="U505" s="157"/>
      <c r="V505" s="157"/>
      <c r="W505" s="157"/>
    </row>
    <row r="506" spans="1:23" x14ac:dyDescent="0.2">
      <c r="A506" s="157"/>
      <c r="B506" s="158"/>
      <c r="C506" s="158"/>
      <c r="D506" s="122" t="s">
        <v>582</v>
      </c>
      <c r="E506" s="170">
        <f>MIN(E5:E504)</f>
        <v>-0.21879999999999988</v>
      </c>
      <c r="F506" s="171">
        <f t="shared" ref="F506:N506" si="16">MIN(F5:F504)</f>
        <v>-0.4236000000000002</v>
      </c>
      <c r="G506" s="171">
        <f t="shared" si="16"/>
        <v>-0.11589999999999989</v>
      </c>
      <c r="H506" s="171">
        <f t="shared" si="16"/>
        <v>0</v>
      </c>
      <c r="I506" s="172">
        <f t="shared" si="16"/>
        <v>-0.34609999999999985</v>
      </c>
      <c r="J506" s="173">
        <f t="shared" si="16"/>
        <v>-0.17166454891994917</v>
      </c>
      <c r="K506" s="173">
        <f t="shared" si="16"/>
        <v>-0.18103337749476481</v>
      </c>
      <c r="L506" s="173">
        <f t="shared" si="16"/>
        <v>-0.14163023110555903</v>
      </c>
      <c r="M506" s="173">
        <f t="shared" si="16"/>
        <v>0</v>
      </c>
      <c r="N506" s="174">
        <f t="shared" si="16"/>
        <v>-0.16036851967520302</v>
      </c>
      <c r="O506" s="157"/>
      <c r="P506" s="157"/>
      <c r="Q506" s="157"/>
      <c r="R506" s="157"/>
      <c r="S506" s="157"/>
      <c r="T506" s="157"/>
      <c r="U506" s="157"/>
      <c r="V506" s="157"/>
      <c r="W506" s="157"/>
    </row>
    <row r="507" spans="1:23" x14ac:dyDescent="0.2">
      <c r="A507" s="157"/>
      <c r="B507" s="158"/>
      <c r="C507" s="158"/>
      <c r="D507" s="125" t="s">
        <v>583</v>
      </c>
      <c r="E507" s="164">
        <f>MEDIAN(E5:E504)</f>
        <v>4.5000000000000595E-4</v>
      </c>
      <c r="F507" s="165">
        <f t="shared" ref="F507:N507" si="17">MEDIAN(F5:F504)</f>
        <v>1.7000000000000348E-3</v>
      </c>
      <c r="G507" s="165">
        <f t="shared" si="17"/>
        <v>2.6999999999999247E-3</v>
      </c>
      <c r="H507" s="165">
        <f t="shared" si="17"/>
        <v>0</v>
      </c>
      <c r="I507" s="166">
        <f t="shared" si="17"/>
        <v>5.1499999999999879E-3</v>
      </c>
      <c r="J507" s="126">
        <f t="shared" si="17"/>
        <v>5.1804916958995821E-4</v>
      </c>
      <c r="K507" s="126">
        <f t="shared" si="17"/>
        <v>1.5568496557717324E-3</v>
      </c>
      <c r="L507" s="126">
        <f t="shared" si="17"/>
        <v>3.0352263087502756E-3</v>
      </c>
      <c r="M507" s="126">
        <f t="shared" si="17"/>
        <v>0</v>
      </c>
      <c r="N507" s="127">
        <f t="shared" si="17"/>
        <v>5.5113279278529072E-3</v>
      </c>
      <c r="O507" s="157"/>
      <c r="P507" s="157"/>
      <c r="Q507" s="157"/>
      <c r="R507" s="157"/>
      <c r="S507" s="157"/>
      <c r="T507" s="157"/>
      <c r="U507" s="157"/>
      <c r="V507" s="157"/>
      <c r="W507" s="157"/>
    </row>
    <row r="508" spans="1:23" x14ac:dyDescent="0.2">
      <c r="A508" s="157"/>
      <c r="B508" s="158"/>
      <c r="C508" s="158"/>
      <c r="D508" s="125" t="s">
        <v>584</v>
      </c>
      <c r="E508" s="164">
        <f>MAX(E5:E504)</f>
        <v>0.13600000000000012</v>
      </c>
      <c r="F508" s="165">
        <f t="shared" ref="F508:N508" si="18">MAX(F5:F504)</f>
        <v>0.1855</v>
      </c>
      <c r="G508" s="165">
        <f t="shared" si="18"/>
        <v>0.21269999999999989</v>
      </c>
      <c r="H508" s="165">
        <f t="shared" si="18"/>
        <v>0</v>
      </c>
      <c r="I508" s="166">
        <f t="shared" si="18"/>
        <v>0.3044</v>
      </c>
      <c r="J508" s="126">
        <f t="shared" si="18"/>
        <v>9.9287333981211576E-2</v>
      </c>
      <c r="K508" s="126">
        <f t="shared" si="18"/>
        <v>0.15789921688798092</v>
      </c>
      <c r="L508" s="126">
        <f t="shared" si="18"/>
        <v>0.18823363032102958</v>
      </c>
      <c r="M508" s="126">
        <f t="shared" si="18"/>
        <v>0</v>
      </c>
      <c r="N508" s="127">
        <f t="shared" si="18"/>
        <v>0.19952805453592029</v>
      </c>
      <c r="O508" s="157"/>
      <c r="P508" s="157"/>
      <c r="Q508" s="157"/>
      <c r="R508" s="157"/>
      <c r="S508" s="157"/>
      <c r="T508" s="157"/>
      <c r="U508" s="157"/>
      <c r="V508" s="157"/>
      <c r="W508" s="157"/>
    </row>
    <row r="509" spans="1:23" ht="12" thickBot="1" x14ac:dyDescent="0.25">
      <c r="A509" s="157"/>
      <c r="B509" s="158"/>
      <c r="C509" s="158"/>
      <c r="D509" s="128" t="s">
        <v>589</v>
      </c>
      <c r="E509" s="167">
        <f>AVERAGE(E5:E504)</f>
        <v>1.0395999999999982E-3</v>
      </c>
      <c r="F509" s="168">
        <f t="shared" ref="F509:N509" si="19">AVERAGE(F5:F504)</f>
        <v>9.8739999999999917E-4</v>
      </c>
      <c r="G509" s="168">
        <f t="shared" si="19"/>
        <v>2.411800000000003E-3</v>
      </c>
      <c r="H509" s="168">
        <f t="shared" si="19"/>
        <v>0</v>
      </c>
      <c r="I509" s="169">
        <f t="shared" si="19"/>
        <v>4.4387999999999988E-3</v>
      </c>
      <c r="J509" s="129">
        <f t="shared" si="19"/>
        <v>1.0727746003911986E-3</v>
      </c>
      <c r="K509" s="129">
        <f t="shared" si="19"/>
        <v>1.8440380237927472E-3</v>
      </c>
      <c r="L509" s="129">
        <f t="shared" si="19"/>
        <v>2.3809665256166353E-3</v>
      </c>
      <c r="M509" s="129">
        <f t="shared" si="19"/>
        <v>0</v>
      </c>
      <c r="N509" s="130">
        <f t="shared" si="19"/>
        <v>5.1550543356147236E-3</v>
      </c>
      <c r="O509" s="157"/>
      <c r="P509" s="157"/>
      <c r="Q509" s="157"/>
      <c r="R509" s="157"/>
      <c r="S509" s="157"/>
      <c r="T509" s="157"/>
      <c r="U509" s="157"/>
      <c r="V509" s="157"/>
      <c r="W509" s="157"/>
    </row>
    <row r="510" spans="1:23" ht="12" thickBot="1" x14ac:dyDescent="0.25">
      <c r="A510" s="157"/>
      <c r="B510" s="158"/>
      <c r="C510" s="158"/>
      <c r="D510" s="131"/>
      <c r="E510" s="132"/>
      <c r="F510" s="132"/>
      <c r="G510" s="132"/>
      <c r="H510" s="132"/>
      <c r="I510" s="133"/>
      <c r="J510" s="132"/>
      <c r="K510" s="30"/>
      <c r="L510" s="30"/>
      <c r="M510" s="30"/>
      <c r="N510" s="134"/>
      <c r="O510" s="157"/>
      <c r="P510" s="157"/>
      <c r="Q510" s="157"/>
      <c r="R510" s="157"/>
      <c r="S510" s="157"/>
      <c r="T510" s="157"/>
      <c r="U510" s="157"/>
      <c r="V510" s="157"/>
      <c r="W510" s="157"/>
    </row>
    <row r="511" spans="1:23" x14ac:dyDescent="0.2">
      <c r="A511" s="157"/>
      <c r="B511" s="158"/>
      <c r="C511" s="158"/>
      <c r="D511" s="135" t="s">
        <v>590</v>
      </c>
      <c r="E511" s="136">
        <f>COUNTIF(E2:E501, "&gt;0")</f>
        <v>254</v>
      </c>
      <c r="F511" s="137">
        <f t="shared" ref="F511:I511" si="20">COUNTIF(F2:F501, "&gt;0")</f>
        <v>261</v>
      </c>
      <c r="G511" s="137">
        <f t="shared" si="20"/>
        <v>270</v>
      </c>
      <c r="H511" s="137">
        <f t="shared" si="20"/>
        <v>0</v>
      </c>
      <c r="I511" s="138">
        <f t="shared" si="20"/>
        <v>282</v>
      </c>
      <c r="J511" s="132"/>
      <c r="K511" s="30"/>
      <c r="L511" s="30"/>
      <c r="M511" s="30"/>
      <c r="N511" s="134"/>
      <c r="O511" s="157"/>
      <c r="P511" s="157"/>
      <c r="Q511" s="157"/>
      <c r="R511" s="157"/>
      <c r="S511" s="157"/>
      <c r="T511" s="157"/>
      <c r="U511" s="157"/>
      <c r="V511" s="157"/>
      <c r="W511" s="157"/>
    </row>
    <row r="512" spans="1:23" ht="12" thickBot="1" x14ac:dyDescent="0.25">
      <c r="A512" s="157"/>
      <c r="B512" s="158"/>
      <c r="C512" s="158"/>
      <c r="D512" s="139" t="s">
        <v>591</v>
      </c>
      <c r="E512" s="140">
        <f>COUNTIF(E2:E501, "&lt;0")</f>
        <v>240</v>
      </c>
      <c r="F512" s="141">
        <f t="shared" ref="F512:I512" si="21">COUNTIF(F2:F501, "&lt;0")</f>
        <v>234</v>
      </c>
      <c r="G512" s="141">
        <f t="shared" si="21"/>
        <v>225</v>
      </c>
      <c r="H512" s="141">
        <f t="shared" si="21"/>
        <v>0</v>
      </c>
      <c r="I512" s="142">
        <f t="shared" si="21"/>
        <v>215</v>
      </c>
      <c r="J512" s="132"/>
      <c r="K512" s="30"/>
      <c r="L512" s="30"/>
      <c r="M512" s="30"/>
      <c r="N512" s="134"/>
      <c r="O512" s="157"/>
      <c r="P512" s="157"/>
      <c r="Q512" s="157"/>
      <c r="R512" s="157"/>
      <c r="S512" s="157"/>
      <c r="T512" s="157"/>
      <c r="U512" s="157"/>
      <c r="V512" s="157"/>
      <c r="W512" s="157"/>
    </row>
    <row r="513" spans="1:23" x14ac:dyDescent="0.2">
      <c r="A513" s="157"/>
      <c r="B513" s="158"/>
      <c r="C513" s="158"/>
      <c r="D513" s="158"/>
      <c r="E513" s="185"/>
      <c r="F513" s="87"/>
      <c r="G513" s="87"/>
      <c r="H513" s="87"/>
      <c r="I513" s="186"/>
      <c r="J513" s="87"/>
      <c r="K513" s="30"/>
      <c r="L513" s="30"/>
      <c r="M513" s="30"/>
      <c r="N513" s="134"/>
      <c r="O513" s="157"/>
      <c r="P513" s="157"/>
      <c r="Q513" s="157"/>
      <c r="R513" s="157"/>
      <c r="S513" s="157"/>
      <c r="T513" s="157"/>
      <c r="U513" s="157"/>
      <c r="V513" s="157"/>
      <c r="W513" s="157"/>
    </row>
    <row r="514" spans="1:23" x14ac:dyDescent="0.2">
      <c r="A514" s="157"/>
      <c r="B514" s="158"/>
      <c r="C514" s="158"/>
      <c r="D514" s="158"/>
      <c r="E514" s="185"/>
      <c r="F514" s="87"/>
      <c r="G514" s="87"/>
      <c r="H514" s="87"/>
      <c r="I514" s="186"/>
      <c r="J514" s="87"/>
      <c r="K514" s="30"/>
      <c r="L514" s="30"/>
      <c r="M514" s="30"/>
      <c r="N514" s="134"/>
      <c r="O514" s="157"/>
      <c r="P514" s="157"/>
      <c r="Q514" s="157"/>
      <c r="R514" s="157"/>
      <c r="S514" s="157"/>
      <c r="T514" s="157"/>
      <c r="U514" s="157"/>
      <c r="V514" s="157"/>
      <c r="W514" s="157"/>
    </row>
    <row r="515" spans="1:23" x14ac:dyDescent="0.2">
      <c r="A515" s="157"/>
      <c r="B515" s="158"/>
      <c r="C515" s="158"/>
      <c r="D515" s="158"/>
      <c r="E515" s="185"/>
      <c r="F515" s="87"/>
      <c r="G515" s="87"/>
      <c r="H515" s="87"/>
      <c r="I515" s="186"/>
      <c r="J515" s="87"/>
      <c r="K515" s="30"/>
      <c r="L515" s="30"/>
      <c r="M515" s="30"/>
      <c r="N515" s="134"/>
      <c r="O515" s="157"/>
      <c r="P515" s="157"/>
      <c r="Q515" s="157"/>
      <c r="R515" s="157"/>
      <c r="S515" s="157"/>
      <c r="T515" s="157"/>
      <c r="U515" s="157"/>
      <c r="V515" s="157"/>
      <c r="W515" s="157"/>
    </row>
    <row r="516" spans="1:23" x14ac:dyDescent="0.2">
      <c r="A516" s="157"/>
      <c r="B516" s="158"/>
      <c r="C516" s="158"/>
      <c r="D516" s="158"/>
      <c r="E516" s="185"/>
      <c r="F516" s="87"/>
      <c r="G516" s="87"/>
      <c r="H516" s="87"/>
      <c r="I516" s="186"/>
      <c r="J516" s="87"/>
      <c r="K516" s="30"/>
      <c r="L516" s="30"/>
      <c r="M516" s="30"/>
      <c r="N516" s="134"/>
      <c r="O516" s="157"/>
      <c r="P516" s="157"/>
      <c r="Q516" s="157"/>
      <c r="R516" s="157"/>
      <c r="S516" s="157"/>
      <c r="T516" s="157"/>
      <c r="U516" s="157"/>
      <c r="V516" s="157"/>
      <c r="W516" s="157"/>
    </row>
    <row r="517" spans="1:23" x14ac:dyDescent="0.2">
      <c r="A517" s="157"/>
      <c r="B517" s="158"/>
      <c r="C517" s="158"/>
      <c r="D517" s="158"/>
      <c r="E517" s="185"/>
      <c r="F517" s="87"/>
      <c r="G517" s="87"/>
      <c r="H517" s="87"/>
      <c r="I517" s="186"/>
      <c r="J517" s="87"/>
      <c r="K517" s="30"/>
      <c r="L517" s="30"/>
      <c r="M517" s="30"/>
      <c r="N517" s="134"/>
      <c r="O517" s="157"/>
      <c r="P517" s="157"/>
      <c r="Q517" s="157"/>
      <c r="R517" s="157"/>
      <c r="S517" s="157"/>
      <c r="T517" s="157"/>
      <c r="U517" s="157"/>
      <c r="V517" s="157"/>
      <c r="W517" s="157"/>
    </row>
    <row r="518" spans="1:23" x14ac:dyDescent="0.2">
      <c r="A518" s="157"/>
      <c r="B518" s="158"/>
      <c r="C518" s="158"/>
      <c r="D518" s="158"/>
      <c r="E518" s="185"/>
      <c r="F518" s="87"/>
      <c r="G518" s="87"/>
      <c r="H518" s="87"/>
      <c r="I518" s="186"/>
      <c r="J518" s="87"/>
      <c r="K518" s="30"/>
      <c r="L518" s="30"/>
      <c r="M518" s="30"/>
      <c r="N518" s="134"/>
      <c r="O518" s="157"/>
      <c r="P518" s="157"/>
      <c r="Q518" s="157"/>
      <c r="R518" s="157"/>
      <c r="S518" s="157"/>
      <c r="T518" s="157"/>
      <c r="U518" s="157"/>
      <c r="V518" s="157"/>
      <c r="W518" s="157"/>
    </row>
    <row r="519" spans="1:23" x14ac:dyDescent="0.2">
      <c r="A519" s="157"/>
      <c r="B519" s="158"/>
      <c r="C519" s="158"/>
      <c r="D519" s="158"/>
      <c r="E519" s="185"/>
      <c r="F519" s="87"/>
      <c r="G519" s="87"/>
      <c r="H519" s="87"/>
      <c r="I519" s="186"/>
      <c r="J519" s="87"/>
      <c r="K519" s="30"/>
      <c r="L519" s="30"/>
      <c r="M519" s="30"/>
      <c r="N519" s="134"/>
      <c r="O519" s="157"/>
      <c r="P519" s="157"/>
      <c r="Q519" s="157"/>
      <c r="R519" s="157"/>
      <c r="S519" s="157"/>
      <c r="T519" s="157"/>
      <c r="U519" s="157"/>
      <c r="V519" s="157"/>
      <c r="W519" s="157"/>
    </row>
    <row r="520" spans="1:23" x14ac:dyDescent="0.2">
      <c r="A520" s="157"/>
      <c r="B520" s="158"/>
      <c r="C520" s="158"/>
      <c r="D520" s="158"/>
      <c r="E520" s="185"/>
      <c r="F520" s="87"/>
      <c r="G520" s="87"/>
      <c r="H520" s="87"/>
      <c r="I520" s="186"/>
      <c r="J520" s="87"/>
      <c r="K520" s="30"/>
      <c r="L520" s="30"/>
      <c r="M520" s="30"/>
      <c r="N520" s="134"/>
      <c r="O520" s="157"/>
      <c r="P520" s="157"/>
      <c r="Q520" s="157"/>
      <c r="R520" s="157"/>
      <c r="S520" s="157"/>
      <c r="T520" s="157"/>
      <c r="U520" s="157"/>
      <c r="V520" s="157"/>
      <c r="W520" s="157"/>
    </row>
  </sheetData>
  <mergeCells count="3">
    <mergeCell ref="E2:N2"/>
    <mergeCell ref="E3:I3"/>
    <mergeCell ref="J3:N3"/>
  </mergeCells>
  <conditionalFormatting sqref="E5:E504">
    <cfRule type="cellIs" dxfId="3" priority="5" operator="lessThan">
      <formula>0</formula>
    </cfRule>
  </conditionalFormatting>
  <conditionalFormatting sqref="K5:N504">
    <cfRule type="cellIs" dxfId="2" priority="4" operator="lessThan">
      <formula>0</formula>
    </cfRule>
  </conditionalFormatting>
  <conditionalFormatting sqref="F5:J504">
    <cfRule type="cellIs" dxfId="1" priority="3" operator="lessThan">
      <formula>0</formula>
    </cfRule>
  </conditionalFormatting>
  <conditionalFormatting sqref="E506:N512">
    <cfRule type="cellIs" dxfId="0" priority="1" stopIfTrue="1" operator="lessThan">
      <formula>0</formula>
    </cfRule>
  </conditionalFormatting>
  <pageMargins left="0.7" right="0.7" top="0.75" bottom="0.75" header="0.3" footer="0.3"/>
  <pageSetup scale="87" fitToHeight="0" orientation="landscape" r:id="rId1"/>
  <headerFooter>
    <oddHeader>&amp;L&amp;"Arial,Bold"&amp;10PASBO BEF 5-Year Review&amp;C&amp;"-,Bold"&amp;A&amp;R&amp;"Arial,Bold"&amp;10&amp;F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5.1</vt:lpstr>
      <vt:lpstr>Table 5.2</vt:lpstr>
      <vt:lpstr>Table 5.3</vt:lpstr>
      <vt:lpstr>'Table 5.1'!Print_Titles</vt:lpstr>
      <vt:lpstr>'Table 5.2'!Print_Titles</vt:lpstr>
      <vt:lpstr>'Table 5.3'!Print_Titles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Armagost</dc:creator>
  <cp:lastModifiedBy>Andrew Armagost</cp:lastModifiedBy>
  <cp:lastPrinted>2019-03-26T19:49:13Z</cp:lastPrinted>
  <dcterms:created xsi:type="dcterms:W3CDTF">2019-03-26T12:45:14Z</dcterms:created>
  <dcterms:modified xsi:type="dcterms:W3CDTF">2019-07-07T01:19:04Z</dcterms:modified>
</cp:coreProperties>
</file>